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62407459-DF6F-4436-92DD-7FCD30474F90}" xr6:coauthVersionLast="47" xr6:coauthVersionMax="47" xr10:uidLastSave="{00000000-0000-0000-0000-000000000000}"/>
  <bookViews>
    <workbookView xWindow="3510" yWindow="3510" windowWidth="21600" windowHeight="11385" xr2:uid="{4999AC9A-3491-4755-9F93-8C86C29F40B9}"/>
  </bookViews>
  <sheets>
    <sheet name="Legislative Services Office(OE)" sheetId="5" r:id="rId1"/>
    <sheet name="Legislative Technology(OE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5" l="1"/>
  <c r="G52" i="5"/>
  <c r="J56" i="5"/>
  <c r="I56" i="5"/>
  <c r="G56" i="5"/>
  <c r="E56" i="5"/>
  <c r="E57" i="5" s="1"/>
  <c r="B56" i="5"/>
  <c r="J55" i="5"/>
  <c r="I55" i="5"/>
  <c r="G55" i="5"/>
  <c r="E55" i="5"/>
  <c r="B55" i="5"/>
  <c r="J54" i="5"/>
  <c r="I54" i="5"/>
  <c r="G54" i="5"/>
  <c r="E54" i="5"/>
  <c r="B54" i="5"/>
  <c r="J51" i="5"/>
  <c r="I51" i="5"/>
  <c r="G51" i="5"/>
  <c r="E51" i="5"/>
  <c r="B51" i="5"/>
  <c r="J50" i="5"/>
  <c r="I50" i="5"/>
  <c r="G50" i="5"/>
  <c r="E50" i="5"/>
  <c r="B50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H57" i="5"/>
  <c r="D57" i="5"/>
  <c r="C57" i="5"/>
  <c r="B57" i="5"/>
  <c r="J57" i="5"/>
  <c r="F57" i="5"/>
  <c r="H52" i="5"/>
  <c r="D52" i="5"/>
  <c r="C52" i="5"/>
  <c r="F52" i="5"/>
  <c r="J30" i="5"/>
  <c r="H30" i="5"/>
  <c r="E30" i="5"/>
  <c r="D30" i="5"/>
  <c r="C30" i="5"/>
  <c r="B30" i="5"/>
  <c r="J25" i="5"/>
  <c r="H25" i="5"/>
  <c r="E25" i="5"/>
  <c r="D25" i="5"/>
  <c r="C25" i="5"/>
  <c r="B25" i="5"/>
  <c r="J29" i="5"/>
  <c r="G29" i="5"/>
  <c r="F29" i="5"/>
  <c r="J28" i="5"/>
  <c r="G28" i="5"/>
  <c r="F28" i="5"/>
  <c r="J27" i="5"/>
  <c r="G27" i="5"/>
  <c r="F27" i="5"/>
  <c r="J24" i="5"/>
  <c r="G24" i="5"/>
  <c r="F24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7" i="3"/>
  <c r="G22" i="3"/>
  <c r="J26" i="3"/>
  <c r="I26" i="3"/>
  <c r="G26" i="3"/>
  <c r="E26" i="3"/>
  <c r="B26" i="3"/>
  <c r="J25" i="3"/>
  <c r="I25" i="3"/>
  <c r="G25" i="3"/>
  <c r="E25" i="3"/>
  <c r="B25" i="3"/>
  <c r="J24" i="3"/>
  <c r="I24" i="3"/>
  <c r="G24" i="3"/>
  <c r="E24" i="3"/>
  <c r="B24" i="3"/>
  <c r="J21" i="3"/>
  <c r="I21" i="3"/>
  <c r="G21" i="3"/>
  <c r="E21" i="3"/>
  <c r="E22" i="3" s="1"/>
  <c r="B21" i="3"/>
  <c r="J20" i="3"/>
  <c r="I20" i="3"/>
  <c r="G20" i="3"/>
  <c r="E20" i="3"/>
  <c r="B20" i="3"/>
  <c r="B22" i="3" s="1"/>
  <c r="H27" i="3"/>
  <c r="D27" i="3"/>
  <c r="C27" i="3"/>
  <c r="B27" i="3"/>
  <c r="F27" i="3"/>
  <c r="H22" i="3"/>
  <c r="D22" i="3"/>
  <c r="C22" i="3"/>
  <c r="F22" i="3"/>
  <c r="J15" i="3"/>
  <c r="H15" i="3"/>
  <c r="G15" i="3"/>
  <c r="F15" i="3"/>
  <c r="E15" i="3"/>
  <c r="D15" i="3"/>
  <c r="C15" i="3"/>
  <c r="B15" i="3"/>
  <c r="J10" i="3"/>
  <c r="H10" i="3"/>
  <c r="E10" i="3"/>
  <c r="G10" i="3" s="1"/>
  <c r="D10" i="3"/>
  <c r="C10" i="3"/>
  <c r="B10" i="3"/>
  <c r="J14" i="3"/>
  <c r="G14" i="3"/>
  <c r="F14" i="3"/>
  <c r="J13" i="3"/>
  <c r="G13" i="3"/>
  <c r="F13" i="3"/>
  <c r="J12" i="3"/>
  <c r="G12" i="3"/>
  <c r="F12" i="3"/>
  <c r="J9" i="3"/>
  <c r="G9" i="3"/>
  <c r="F9" i="3"/>
  <c r="J8" i="3"/>
  <c r="G8" i="3"/>
  <c r="F8" i="3"/>
  <c r="B52" i="5" l="1"/>
  <c r="E52" i="5"/>
  <c r="J52" i="5"/>
  <c r="G30" i="5"/>
  <c r="F30" i="5"/>
  <c r="G25" i="5"/>
  <c r="F25" i="5"/>
  <c r="E27" i="3"/>
  <c r="J27" i="3"/>
  <c r="J22" i="3"/>
  <c r="F10" i="3"/>
</calcChain>
</file>

<file path=xl/sharedStrings.xml><?xml version="1.0" encoding="utf-8"?>
<sst xmlns="http://schemas.openxmlformats.org/spreadsheetml/2006/main" count="158" uniqueCount="70">
  <si>
    <t>Form B4:  Inflationary Adjustments</t>
  </si>
  <si>
    <t>Agency: Legislative Council</t>
  </si>
  <si>
    <t>Agency Number:  102</t>
  </si>
  <si>
    <t>FY  2025  Request</t>
  </si>
  <si>
    <t>Function: Legislative Technology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</si>
  <si>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</si>
  <si>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</si>
  <si>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</si>
  <si>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</si>
  <si>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</si>
  <si>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</si>
  <si>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</si>
  <si>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</si>
  <si>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</si>
  <si>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</si>
  <si>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</si>
  <si>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</si>
  <si>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</si>
  <si>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</si>
  <si>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</si>
  <si>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</si>
  <si>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</si>
  <si>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</si>
  <si>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</si>
  <si>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</si>
  <si>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</si>
  <si>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</si>
  <si>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</si>
  <si>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Repair &amp; Maintenance Services</t>
  </si>
  <si>
    <t>Computer Supplies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</si>
  <si>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</si>
  <si>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</si>
  <si>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</si>
  <si>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</si>
  <si>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</si>
  <si>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</si>
  <si>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</si>
  <si>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</si>
  <si>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</si>
  <si>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</si>
  <si>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</si>
  <si>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</si>
  <si>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</si>
  <si>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</si>
  <si>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</si>
  <si>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</si>
  <si>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</si>
  <si>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</si>
  <si>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</si>
  <si>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</si>
  <si>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</si>
  <si>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</si>
  <si>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</si>
  <si>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</si>
  <si>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Legislative Services Office</t>
  </si>
  <si>
    <t>Communication Costs</t>
  </si>
  <si>
    <t>Employee Development Costs</t>
  </si>
  <si>
    <t>General Services</t>
  </si>
  <si>
    <t>Professional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</si>
  <si>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</si>
  <si>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</si>
  <si>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</si>
  <si>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</si>
  <si>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</si>
  <si>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</si>
  <si>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Repair &amp; Maintenance Supplies</t>
  </si>
  <si>
    <t>Specific Use Supplies</t>
  </si>
  <si>
    <t>Insurance</t>
  </si>
  <si>
    <t>Rentals &amp; Operating Leases</t>
  </si>
  <si>
    <t>Miscellaneous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</si>
</sst>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FBC0-2CDE-45BD-8528-F2BF0FE3C969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54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55</v>
      </c>
      <c r="B8" s="11">
        <v>26600.59</v>
      </c>
      <c r="C8" s="11">
        <v>36656.6</v>
      </c>
      <c r="D8" s="11">
        <v>88349.91</v>
      </c>
      <c r="E8" s="11">
        <v>75010.45</v>
      </c>
      <c r="F8" s="11">
        <f>E8- D8</f>
        <v>-13339.460000000006</v>
      </c>
      <c r="G8" s="14">
        <f>(E8- D8)/D8</f>
        <v>-0.15098442092357542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56</v>
      </c>
      <c r="B9" s="19">
        <v>35580.33</v>
      </c>
      <c r="C9" s="19">
        <v>48843.17</v>
      </c>
      <c r="D9" s="19">
        <v>86296.59</v>
      </c>
      <c r="E9" s="19">
        <v>82950.94</v>
      </c>
      <c r="F9" s="19">
        <f>E9- D9</f>
        <v>-3345.6499999999942</v>
      </c>
      <c r="G9" s="20">
        <f>(E9- D9)/D9</f>
        <v>-3.8769202815545717E-2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7" t="s">
        <v>57</v>
      </c>
      <c r="B10" s="19">
        <v>2215.9299999999998</v>
      </c>
      <c r="C10" s="19">
        <v>15006.29</v>
      </c>
      <c r="D10" s="19">
        <v>3900.99</v>
      </c>
      <c r="E10" s="19">
        <v>5063.29</v>
      </c>
      <c r="F10" s="19">
        <f>E10- D10</f>
        <v>1162.3000000000002</v>
      </c>
      <c r="G10" s="20">
        <f>(E10- D10)/D10</f>
        <v>0.29795000756218298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17" t="s">
        <v>58</v>
      </c>
      <c r="B11" s="19">
        <v>34006</v>
      </c>
      <c r="C11" s="19">
        <v>196859.9</v>
      </c>
      <c r="D11" s="19">
        <v>142985.60999999999</v>
      </c>
      <c r="E11" s="19">
        <v>216915.57</v>
      </c>
      <c r="F11" s="19">
        <f>E11- D11</f>
        <v>73929.960000000021</v>
      </c>
      <c r="G11" s="20">
        <f>(E11- D11)/D11</f>
        <v>0.51704475716122777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17" t="s">
        <v>28</v>
      </c>
      <c r="B12" s="19">
        <v>13236.15</v>
      </c>
      <c r="C12" s="19">
        <v>28492.39</v>
      </c>
      <c r="D12" s="19">
        <v>281629.31</v>
      </c>
      <c r="E12" s="19">
        <v>148295.35</v>
      </c>
      <c r="F12" s="19">
        <f>E12- D12</f>
        <v>-133333.96</v>
      </c>
      <c r="G12" s="20">
        <f>(E12- D12)/D12</f>
        <v>-0.47343779665546881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59</v>
      </c>
      <c r="B13" s="19">
        <v>23853.94</v>
      </c>
      <c r="C13" s="19">
        <v>29489.71</v>
      </c>
      <c r="D13" s="19">
        <v>33347.86</v>
      </c>
      <c r="E13" s="19">
        <v>28198.46</v>
      </c>
      <c r="F13" s="19">
        <f>E13- D13</f>
        <v>-5149.4000000000015</v>
      </c>
      <c r="G13" s="20">
        <f>(E13- D13)/D13</f>
        <v>-0.15441470607109425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60</v>
      </c>
      <c r="B14" s="19">
        <v>32576.86</v>
      </c>
      <c r="C14" s="19">
        <v>5695.06</v>
      </c>
      <c r="D14" s="19">
        <v>13281.11</v>
      </c>
      <c r="E14" s="19">
        <v>16829.009999999998</v>
      </c>
      <c r="F14" s="19">
        <f>E14- D14</f>
        <v>3547.8999999999978</v>
      </c>
      <c r="G14" s="20">
        <f>(E14- D14)/D14</f>
        <v>0.26713881595740097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17" t="s">
        <v>61</v>
      </c>
      <c r="B15" s="19">
        <v>38015.599999999999</v>
      </c>
      <c r="C15" s="19">
        <v>3021.59</v>
      </c>
      <c r="D15" s="19">
        <v>40520.17</v>
      </c>
      <c r="E15" s="19">
        <v>82857.070000000007</v>
      </c>
      <c r="F15" s="19">
        <f>E15- D15</f>
        <v>42336.900000000009</v>
      </c>
      <c r="G15" s="20">
        <f>(E15- D15)/D15</f>
        <v>1.044835201826646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7" t="s">
        <v>62</v>
      </c>
      <c r="B16" s="19">
        <v>17706.060000000001</v>
      </c>
      <c r="C16" s="19">
        <v>115193.67</v>
      </c>
      <c r="D16" s="19">
        <v>36237.99</v>
      </c>
      <c r="E16" s="19">
        <v>24457.759999999998</v>
      </c>
      <c r="F16" s="19">
        <f>E16- D16</f>
        <v>-11780.23</v>
      </c>
      <c r="G16" s="20">
        <f>(E16- D16)/D16</f>
        <v>-0.32507956429150736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17" t="s">
        <v>63</v>
      </c>
      <c r="B17" s="19">
        <v>51.08</v>
      </c>
      <c r="C17" s="19">
        <v>0</v>
      </c>
      <c r="D17" s="19">
        <v>0</v>
      </c>
      <c r="E17" s="19">
        <v>0</v>
      </c>
      <c r="F17" s="19">
        <f>E17- D17</f>
        <v>0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17" t="s">
        <v>64</v>
      </c>
      <c r="B18" s="19">
        <v>37790.93</v>
      </c>
      <c r="C18" s="19">
        <v>34205.660000000003</v>
      </c>
      <c r="D18" s="19">
        <v>58201.49</v>
      </c>
      <c r="E18" s="19">
        <v>72711.8</v>
      </c>
      <c r="F18" s="19">
        <f>E18- D18</f>
        <v>14510.310000000005</v>
      </c>
      <c r="G18" s="20">
        <f>(E18- D18)/D18</f>
        <v>0.24931165851595904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7" t="s">
        <v>29</v>
      </c>
      <c r="B19" s="19">
        <v>94908.79</v>
      </c>
      <c r="C19" s="19">
        <v>218887.03</v>
      </c>
      <c r="D19" s="19">
        <v>217776.25</v>
      </c>
      <c r="E19" s="19">
        <v>490360.79</v>
      </c>
      <c r="F19" s="19">
        <f>E19- D19</f>
        <v>272584.53999999998</v>
      </c>
      <c r="G19" s="20">
        <f>(E19- D19)/D19</f>
        <v>1.2516724849472796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7" t="s">
        <v>65</v>
      </c>
      <c r="B20" s="19">
        <v>0</v>
      </c>
      <c r="C20" s="19">
        <v>405.67</v>
      </c>
      <c r="D20" s="19">
        <v>42.5</v>
      </c>
      <c r="E20" s="19">
        <v>856.02</v>
      </c>
      <c r="F20" s="19">
        <f>E20- D20</f>
        <v>813.52</v>
      </c>
      <c r="G20" s="20">
        <f>(E20- D20)/D20</f>
        <v>19.14164705882353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17" t="s">
        <v>66</v>
      </c>
      <c r="B21" s="19">
        <v>0</v>
      </c>
      <c r="C21" s="19">
        <v>773.81</v>
      </c>
      <c r="D21" s="19">
        <v>0</v>
      </c>
      <c r="E21" s="19">
        <v>88.53</v>
      </c>
      <c r="F21" s="19">
        <f>E21- D21</f>
        <v>88.53</v>
      </c>
      <c r="G21" s="20" t="e">
        <f>(E21- D21)/D21</f>
        <v>#DIV/0!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17" t="s">
        <v>67</v>
      </c>
      <c r="B22" s="19">
        <v>2333.75</v>
      </c>
      <c r="C22" s="19">
        <v>2348.0500000000002</v>
      </c>
      <c r="D22" s="19">
        <v>3113.93</v>
      </c>
      <c r="E22" s="19">
        <v>1812.63</v>
      </c>
      <c r="F22" s="19">
        <f>E22- D22</f>
        <v>-1301.2999999999997</v>
      </c>
      <c r="G22" s="20">
        <f>(E22- D22)/D22</f>
        <v>-0.41789635605167741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17" t="s">
        <v>68</v>
      </c>
      <c r="B23" s="19">
        <v>24449.54</v>
      </c>
      <c r="C23" s="19">
        <v>22064.82</v>
      </c>
      <c r="D23" s="19">
        <v>22748.12</v>
      </c>
      <c r="E23" s="19">
        <v>21809.61</v>
      </c>
      <c r="F23" s="19">
        <f>E23- D23</f>
        <v>-938.5099999999984</v>
      </c>
      <c r="G23" s="20">
        <f>(E23- D23)/D23</f>
        <v>-4.1256596149483932E-2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7" t="s">
        <v>69</v>
      </c>
      <c r="B24" s="19">
        <v>17689.59</v>
      </c>
      <c r="C24" s="19">
        <v>21962.13</v>
      </c>
      <c r="D24" s="19">
        <v>22305.26</v>
      </c>
      <c r="E24" s="19">
        <v>23036.99</v>
      </c>
      <c r="F24" s="19">
        <f>E24- D24</f>
        <v>731.7300000000032</v>
      </c>
      <c r="G24" s="20">
        <f>(E24- D24)/D24</f>
        <v>3.280526656044374E-2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8" t="s">
        <v>30</v>
      </c>
      <c r="B25" s="24">
        <f>SUM(B8:B24)</f>
        <v>401015.13999999996</v>
      </c>
      <c r="C25" s="24">
        <f>SUM(C8:C24)</f>
        <v>779905.55000000016</v>
      </c>
      <c r="D25" s="24">
        <f>SUM(D8:D24)</f>
        <v>1050737.0899999999</v>
      </c>
      <c r="E25" s="24">
        <f>SUM(E8:E24)</f>
        <v>1291254.27</v>
      </c>
      <c r="F25" s="24">
        <f>SUM(F8:F24)</f>
        <v>240517.18000000002</v>
      </c>
      <c r="G25" s="25">
        <f>(E25- D25)/D25</f>
        <v>0.22890329302071197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18" t="s">
        <v>31</v>
      </c>
      <c r="B26" s="19"/>
      <c r="C26" s="19"/>
      <c r="D26" s="19"/>
      <c r="E26" s="19"/>
      <c r="F26" s="19"/>
      <c r="G26" s="20"/>
      <c r="H26" s="19"/>
      <c r="I26" s="19"/>
      <c r="J26" s="21"/>
    </row>
    <row r="27" spans="1:10" ht="13.5" customHeight="1" x14ac:dyDescent="0.2">
      <c r="A27" s="17" t="s">
        <v>32</v>
      </c>
      <c r="B27" s="19">
        <v>284997.75</v>
      </c>
      <c r="C27" s="19">
        <v>475813.34</v>
      </c>
      <c r="D27" s="19">
        <v>986214.28</v>
      </c>
      <c r="E27" s="19">
        <v>986219.42</v>
      </c>
      <c r="F27" s="19">
        <f>E27- D27</f>
        <v>5.1400000000139698</v>
      </c>
      <c r="G27" s="20">
        <f>(E27- D27)/D27</f>
        <v>5.2118490922824292E-6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17" t="s">
        <v>33</v>
      </c>
      <c r="B28" s="19">
        <v>116017.39</v>
      </c>
      <c r="C28" s="19">
        <v>304092.21000000002</v>
      </c>
      <c r="D28" s="19">
        <v>64522.81</v>
      </c>
      <c r="E28" s="19">
        <v>114064.02</v>
      </c>
      <c r="F28" s="19">
        <f>E28- D28</f>
        <v>49541.210000000006</v>
      </c>
      <c r="G28" s="20">
        <f>(E28- D28)/D28</f>
        <v>0.76780924451368449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1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2" t="s">
        <v>30</v>
      </c>
      <c r="B30" s="27">
        <f>SUM(B27:B29)</f>
        <v>401015.14</v>
      </c>
      <c r="C30" s="27">
        <f>SUM(C27:C29)</f>
        <v>779905.55</v>
      </c>
      <c r="D30" s="27">
        <f>SUM(D27:D29)</f>
        <v>1050737.0900000001</v>
      </c>
      <c r="E30" s="27">
        <f>SUM(E27:E29)</f>
        <v>1100283.44</v>
      </c>
      <c r="F30" s="27">
        <f>SUM(F27:F29)</f>
        <v>49546.35000000002</v>
      </c>
      <c r="G30" s="28">
        <f>(E30- D30)/D30</f>
        <v>4.7153898412399108E-2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35</v>
      </c>
      <c r="B33" s="3" t="s">
        <v>36</v>
      </c>
      <c r="C33" s="3" t="s">
        <v>37</v>
      </c>
      <c r="D33" s="3" t="s">
        <v>38</v>
      </c>
      <c r="E33" s="3" t="s">
        <v>39</v>
      </c>
      <c r="F33" s="3" t="s">
        <v>40</v>
      </c>
      <c r="G33" s="3" t="s">
        <v>41</v>
      </c>
      <c r="H33" s="3" t="s">
        <v>42</v>
      </c>
      <c r="I33" s="3" t="s">
        <v>43</v>
      </c>
      <c r="J33" s="3" t="s">
        <v>44</v>
      </c>
    </row>
    <row r="34" spans="1:10" ht="36.950000000000003" customHeight="1" x14ac:dyDescent="0.2">
      <c r="A34" s="6" t="s">
        <v>45</v>
      </c>
      <c r="B34" s="7" t="s">
        <v>46</v>
      </c>
      <c r="C34" s="7" t="s">
        <v>47</v>
      </c>
      <c r="D34" s="7" t="s">
        <v>48</v>
      </c>
      <c r="E34" s="7" t="s">
        <v>49</v>
      </c>
      <c r="F34" s="7" t="s">
        <v>50</v>
      </c>
      <c r="G34" s="7" t="s">
        <v>51</v>
      </c>
      <c r="H34" s="7" t="s">
        <v>52</v>
      </c>
      <c r="I34" s="7" t="s">
        <v>51</v>
      </c>
      <c r="J34" s="8" t="s">
        <v>53</v>
      </c>
    </row>
    <row r="35" spans="1:10" ht="13.5" customHeight="1" x14ac:dyDescent="0.2">
      <c r="A35" s="9" t="s">
        <v>55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56</v>
      </c>
      <c r="B36" s="19">
        <f>J9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17" t="s">
        <v>57</v>
      </c>
      <c r="B37" s="19">
        <f>J10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17" t="s">
        <v>58</v>
      </c>
      <c r="B38" s="19">
        <f>J11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17" t="s">
        <v>28</v>
      </c>
      <c r="B39" s="19">
        <f>J12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7" t="s">
        <v>59</v>
      </c>
      <c r="B40" s="19">
        <f>J13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17" t="s">
        <v>60</v>
      </c>
      <c r="B41" s="19">
        <f>J14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7" t="s">
        <v>61</v>
      </c>
      <c r="B42" s="19">
        <f>J15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17" t="s">
        <v>62</v>
      </c>
      <c r="B43" s="19">
        <f>J16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17" t="s">
        <v>63</v>
      </c>
      <c r="B44" s="19">
        <f>J17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17" t="s">
        <v>64</v>
      </c>
      <c r="B45" s="19">
        <f>J18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17" t="s">
        <v>29</v>
      </c>
      <c r="B46" s="19">
        <f>J19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17" t="s">
        <v>65</v>
      </c>
      <c r="B47" s="19">
        <f>J20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17" t="s">
        <v>66</v>
      </c>
      <c r="B48" s="19">
        <f>J21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17" t="s">
        <v>67</v>
      </c>
      <c r="B49" s="19">
        <f>J22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7" t="s">
        <v>68</v>
      </c>
      <c r="B50" s="19">
        <f>J23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17" t="s">
        <v>69</v>
      </c>
      <c r="B51" s="19">
        <f>J24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8" t="s">
        <v>30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18" t="s">
        <v>31</v>
      </c>
      <c r="B53" s="19"/>
      <c r="C53" s="19"/>
      <c r="D53" s="19"/>
      <c r="E53" s="19"/>
      <c r="F53" s="19"/>
      <c r="G53" s="20"/>
      <c r="H53" s="19"/>
      <c r="I53" s="19"/>
      <c r="J53" s="21"/>
    </row>
    <row r="54" spans="1:10" ht="13.5" customHeight="1" x14ac:dyDescent="0.2">
      <c r="A54" s="17" t="s">
        <v>32</v>
      </c>
      <c r="B54" s="19">
        <f>J27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17" t="s">
        <v>33</v>
      </c>
      <c r="B55" s="19">
        <f>J28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17" t="s">
        <v>34</v>
      </c>
      <c r="B56" s="19">
        <f>J29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2" t="s">
        <v>30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5EF5-3F19-4ACD-905A-37D0C70E0648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0</v>
      </c>
      <c r="E8" s="11">
        <v>3457</v>
      </c>
      <c r="F8" s="11">
        <f>E8- D8</f>
        <v>3457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0</v>
      </c>
      <c r="C9" s="19">
        <v>0</v>
      </c>
      <c r="D9" s="19">
        <v>0</v>
      </c>
      <c r="E9" s="19">
        <v>39034.199999999997</v>
      </c>
      <c r="F9" s="19">
        <f>E9- D9</f>
        <v>39034.199999999997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0</v>
      </c>
      <c r="C10" s="24">
        <f>SUM(C8:C9)</f>
        <v>0</v>
      </c>
      <c r="D10" s="24">
        <f>SUM(D8:D9)</f>
        <v>0</v>
      </c>
      <c r="E10" s="24">
        <f>SUM(E8:E9)</f>
        <v>42491.199999999997</v>
      </c>
      <c r="F10" s="24">
        <f>SUM(F8:F9)</f>
        <v>42491.199999999997</v>
      </c>
      <c r="G10" s="25" t="e">
        <f>(E10- D10)/D10</f>
        <v>#DIV/0!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0</v>
      </c>
      <c r="C15" s="27">
        <f>SUM(C12:C14)</f>
        <v>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28" t="e">
        <f>(E15- D15)/D15</f>
        <v>#DIV/0!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Legislative Services Office(OE)</vt:lpstr>
      <vt:lpstr>Legislative Technology(OE)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2023-08-10T19:55:28Z</dcterms:created>
  <dcterms:modified xsi:type="dcterms:W3CDTF">2023-08-10T19:55:58Z</dcterms:modified>
</cp:coreProperties>
</file>