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abase\B4\2023\"/>
    </mc:Choice>
  </mc:AlternateContent>
  <xr:revisionPtr revIDLastSave="0" documentId="8_{AE78FAE6-69E2-4849-BD78-8D3AEF12D5C4}" xr6:coauthVersionLast="47" xr6:coauthVersionMax="47" xr10:uidLastSave="{00000000-0000-0000-0000-000000000000}"/>
  <bookViews>
    <workbookView xWindow="780" yWindow="780" windowWidth="21600" windowHeight="11385" xr2:uid="{9FD4FC1B-5411-4BDD-9155-E84EC8EEA0F6}"/>
  </bookViews>
  <sheets>
    <sheet name="Magistrate Division(OE)" sheetId="19" r:id="rId1"/>
    <sheet name="Court of Appeals(OE)" sheetId="17" r:id="rId2"/>
    <sheet name="District Courts(OE)" sheetId="15" r:id="rId3"/>
    <sheet name="Community-Based Substance A(OE)" sheetId="11" r:id="rId4"/>
    <sheet name="Community-Based Substance A(TB)" sheetId="10" r:id="rId5"/>
    <sheet name="Guardian Ad Litem Program(OE)" sheetId="9" r:id="rId6"/>
    <sheet name="Guardian Ad Litem Program(TB)" sheetId="8" r:id="rId7"/>
    <sheet name="Supreme Court(OE)" sheetId="7" r:id="rId8"/>
    <sheet name="Supreme Court(TB)" sheetId="6" r:id="rId9"/>
    <sheet name="Water Adjudication(OE)" sheetId="5" r:id="rId10"/>
    <sheet name="Judicial Council(OE)" sheetId="3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9" i="19" l="1"/>
  <c r="G44" i="19"/>
  <c r="J48" i="19"/>
  <c r="I48" i="19"/>
  <c r="G48" i="19"/>
  <c r="E48" i="19"/>
  <c r="B48" i="19"/>
  <c r="J47" i="19"/>
  <c r="I47" i="19"/>
  <c r="G47" i="19"/>
  <c r="E47" i="19"/>
  <c r="B47" i="19"/>
  <c r="J46" i="19"/>
  <c r="I46" i="19"/>
  <c r="G46" i="19"/>
  <c r="E46" i="19"/>
  <c r="B46" i="19"/>
  <c r="J43" i="19"/>
  <c r="I43" i="19"/>
  <c r="G43" i="19"/>
  <c r="E43" i="19"/>
  <c r="B43" i="19"/>
  <c r="J42" i="19"/>
  <c r="I42" i="19"/>
  <c r="G42" i="19"/>
  <c r="E42" i="19"/>
  <c r="B42" i="19"/>
  <c r="J41" i="19"/>
  <c r="I41" i="19"/>
  <c r="G41" i="19"/>
  <c r="E41" i="19"/>
  <c r="B41" i="19"/>
  <c r="J40" i="19"/>
  <c r="I40" i="19"/>
  <c r="G40" i="19"/>
  <c r="E40" i="19"/>
  <c r="B40" i="19"/>
  <c r="J39" i="19"/>
  <c r="I39" i="19"/>
  <c r="G39" i="19"/>
  <c r="E39" i="19"/>
  <c r="B39" i="19"/>
  <c r="J38" i="19"/>
  <c r="I38" i="19"/>
  <c r="G38" i="19"/>
  <c r="E38" i="19"/>
  <c r="B38" i="19"/>
  <c r="J37" i="19"/>
  <c r="I37" i="19"/>
  <c r="G37" i="19"/>
  <c r="E37" i="19"/>
  <c r="B37" i="19"/>
  <c r="J36" i="19"/>
  <c r="I36" i="19"/>
  <c r="G36" i="19"/>
  <c r="E36" i="19"/>
  <c r="B36" i="19"/>
  <c r="J35" i="19"/>
  <c r="I35" i="19"/>
  <c r="G35" i="19"/>
  <c r="E35" i="19"/>
  <c r="B35" i="19"/>
  <c r="J34" i="19"/>
  <c r="I34" i="19"/>
  <c r="G34" i="19"/>
  <c r="E34" i="19"/>
  <c r="B34" i="19"/>
  <c r="J33" i="19"/>
  <c r="I33" i="19"/>
  <c r="G33" i="19"/>
  <c r="E33" i="19"/>
  <c r="B33" i="19"/>
  <c r="J32" i="19"/>
  <c r="I32" i="19"/>
  <c r="G32" i="19"/>
  <c r="E32" i="19"/>
  <c r="B32" i="19"/>
  <c r="J31" i="19"/>
  <c r="I31" i="19"/>
  <c r="G31" i="19"/>
  <c r="E31" i="19"/>
  <c r="B31" i="19"/>
  <c r="H49" i="19"/>
  <c r="E49" i="19"/>
  <c r="D49" i="19"/>
  <c r="C49" i="19"/>
  <c r="B49" i="19"/>
  <c r="F49" i="19"/>
  <c r="H44" i="19"/>
  <c r="D44" i="19"/>
  <c r="C44" i="19"/>
  <c r="F44" i="19"/>
  <c r="J26" i="19"/>
  <c r="H26" i="19"/>
  <c r="E26" i="19"/>
  <c r="D26" i="19"/>
  <c r="G26" i="19" s="1"/>
  <c r="C26" i="19"/>
  <c r="B26" i="19"/>
  <c r="J21" i="19"/>
  <c r="H21" i="19"/>
  <c r="E21" i="19"/>
  <c r="D21" i="19"/>
  <c r="C21" i="19"/>
  <c r="B21" i="19"/>
  <c r="J25" i="19"/>
  <c r="G25" i="19"/>
  <c r="F25" i="19"/>
  <c r="J24" i="19"/>
  <c r="G24" i="19"/>
  <c r="F24" i="19"/>
  <c r="J23" i="19"/>
  <c r="G23" i="19"/>
  <c r="F23" i="19"/>
  <c r="J20" i="19"/>
  <c r="G20" i="19"/>
  <c r="F20" i="19"/>
  <c r="J19" i="19"/>
  <c r="G19" i="19"/>
  <c r="F19" i="19"/>
  <c r="J18" i="19"/>
  <c r="G18" i="19"/>
  <c r="F18" i="19"/>
  <c r="J17" i="19"/>
  <c r="G17" i="19"/>
  <c r="F17" i="19"/>
  <c r="J16" i="19"/>
  <c r="G16" i="19"/>
  <c r="F16" i="19"/>
  <c r="J15" i="19"/>
  <c r="G15" i="19"/>
  <c r="F15" i="19"/>
  <c r="J14" i="19"/>
  <c r="G14" i="19"/>
  <c r="F14" i="19"/>
  <c r="J13" i="19"/>
  <c r="G13" i="19"/>
  <c r="F13" i="19"/>
  <c r="J12" i="19"/>
  <c r="G12" i="19"/>
  <c r="F12" i="19"/>
  <c r="J11" i="19"/>
  <c r="G11" i="19"/>
  <c r="F11" i="19"/>
  <c r="J10" i="19"/>
  <c r="G10" i="19"/>
  <c r="F10" i="19"/>
  <c r="J9" i="19"/>
  <c r="G9" i="19"/>
  <c r="F9" i="19"/>
  <c r="J8" i="19"/>
  <c r="G8" i="19"/>
  <c r="F8" i="19"/>
  <c r="G45" i="17"/>
  <c r="G40" i="17"/>
  <c r="J44" i="17"/>
  <c r="I44" i="17"/>
  <c r="J45" i="17" s="1"/>
  <c r="G44" i="17"/>
  <c r="E44" i="17"/>
  <c r="B44" i="17"/>
  <c r="J43" i="17"/>
  <c r="I43" i="17"/>
  <c r="G43" i="17"/>
  <c r="E43" i="17"/>
  <c r="B43" i="17"/>
  <c r="J42" i="17"/>
  <c r="I42" i="17"/>
  <c r="G42" i="17"/>
  <c r="E42" i="17"/>
  <c r="B42" i="17"/>
  <c r="J39" i="17"/>
  <c r="I39" i="17"/>
  <c r="G39" i="17"/>
  <c r="E39" i="17"/>
  <c r="B39" i="17"/>
  <c r="J38" i="17"/>
  <c r="I38" i="17"/>
  <c r="G38" i="17"/>
  <c r="E38" i="17"/>
  <c r="B38" i="17"/>
  <c r="J37" i="17"/>
  <c r="I37" i="17"/>
  <c r="G37" i="17"/>
  <c r="E37" i="17"/>
  <c r="B37" i="17"/>
  <c r="J36" i="17"/>
  <c r="I36" i="17"/>
  <c r="G36" i="17"/>
  <c r="E36" i="17"/>
  <c r="B36" i="17"/>
  <c r="J35" i="17"/>
  <c r="I35" i="17"/>
  <c r="G35" i="17"/>
  <c r="E35" i="17"/>
  <c r="B35" i="17"/>
  <c r="J34" i="17"/>
  <c r="I34" i="17"/>
  <c r="G34" i="17"/>
  <c r="E34" i="17"/>
  <c r="B34" i="17"/>
  <c r="J33" i="17"/>
  <c r="I33" i="17"/>
  <c r="G33" i="17"/>
  <c r="E33" i="17"/>
  <c r="B33" i="17"/>
  <c r="J32" i="17"/>
  <c r="I32" i="17"/>
  <c r="G32" i="17"/>
  <c r="E32" i="17"/>
  <c r="B32" i="17"/>
  <c r="J31" i="17"/>
  <c r="I31" i="17"/>
  <c r="G31" i="17"/>
  <c r="E31" i="17"/>
  <c r="B31" i="17"/>
  <c r="J30" i="17"/>
  <c r="I30" i="17"/>
  <c r="G30" i="17"/>
  <c r="E30" i="17"/>
  <c r="B30" i="17"/>
  <c r="J29" i="17"/>
  <c r="I29" i="17"/>
  <c r="G29" i="17"/>
  <c r="E29" i="17"/>
  <c r="B29" i="17"/>
  <c r="H45" i="17"/>
  <c r="E45" i="17"/>
  <c r="D45" i="17"/>
  <c r="C45" i="17"/>
  <c r="B45" i="17"/>
  <c r="F45" i="17"/>
  <c r="H40" i="17"/>
  <c r="D40" i="17"/>
  <c r="C40" i="17"/>
  <c r="B40" i="17"/>
  <c r="F40" i="17"/>
  <c r="J24" i="17"/>
  <c r="H24" i="17"/>
  <c r="E24" i="17"/>
  <c r="D24" i="17"/>
  <c r="G24" i="17" s="1"/>
  <c r="C24" i="17"/>
  <c r="B24" i="17"/>
  <c r="J19" i="17"/>
  <c r="H19" i="17"/>
  <c r="E19" i="17"/>
  <c r="D19" i="17"/>
  <c r="C19" i="17"/>
  <c r="B19" i="17"/>
  <c r="J23" i="17"/>
  <c r="G23" i="17"/>
  <c r="F23" i="17"/>
  <c r="J22" i="17"/>
  <c r="G22" i="17"/>
  <c r="F22" i="17"/>
  <c r="J21" i="17"/>
  <c r="G21" i="17"/>
  <c r="F21" i="17"/>
  <c r="F24" i="17" s="1"/>
  <c r="J18" i="17"/>
  <c r="G18" i="17"/>
  <c r="F18" i="17"/>
  <c r="J17" i="17"/>
  <c r="G17" i="17"/>
  <c r="F17" i="17"/>
  <c r="J16" i="17"/>
  <c r="G16" i="17"/>
  <c r="F16" i="17"/>
  <c r="J15" i="17"/>
  <c r="G15" i="17"/>
  <c r="F15" i="17"/>
  <c r="J14" i="17"/>
  <c r="G14" i="17"/>
  <c r="F14" i="17"/>
  <c r="J13" i="17"/>
  <c r="G13" i="17"/>
  <c r="F13" i="17"/>
  <c r="J12" i="17"/>
  <c r="G12" i="17"/>
  <c r="F12" i="17"/>
  <c r="J11" i="17"/>
  <c r="G11" i="17"/>
  <c r="F11" i="17"/>
  <c r="J10" i="17"/>
  <c r="G10" i="17"/>
  <c r="F10" i="17"/>
  <c r="J9" i="17"/>
  <c r="G9" i="17"/>
  <c r="F9" i="17"/>
  <c r="J8" i="17"/>
  <c r="G8" i="17"/>
  <c r="F8" i="17"/>
  <c r="G59" i="15"/>
  <c r="G54" i="15"/>
  <c r="J58" i="15"/>
  <c r="I58" i="15"/>
  <c r="G58" i="15"/>
  <c r="E58" i="15"/>
  <c r="B58" i="15"/>
  <c r="J57" i="15"/>
  <c r="I57" i="15"/>
  <c r="G57" i="15"/>
  <c r="E57" i="15"/>
  <c r="B57" i="15"/>
  <c r="J56" i="15"/>
  <c r="I56" i="15"/>
  <c r="G56" i="15"/>
  <c r="E56" i="15"/>
  <c r="B56" i="15"/>
  <c r="J53" i="15"/>
  <c r="I53" i="15"/>
  <c r="G53" i="15"/>
  <c r="E53" i="15"/>
  <c r="B53" i="15"/>
  <c r="J52" i="15"/>
  <c r="I52" i="15"/>
  <c r="G52" i="15"/>
  <c r="E52" i="15"/>
  <c r="B52" i="15"/>
  <c r="J51" i="15"/>
  <c r="I51" i="15"/>
  <c r="G51" i="15"/>
  <c r="E51" i="15"/>
  <c r="B51" i="15"/>
  <c r="J50" i="15"/>
  <c r="I50" i="15"/>
  <c r="G50" i="15"/>
  <c r="E50" i="15"/>
  <c r="B50" i="15"/>
  <c r="J49" i="15"/>
  <c r="I49" i="15"/>
  <c r="G49" i="15"/>
  <c r="E49" i="15"/>
  <c r="B49" i="15"/>
  <c r="J48" i="15"/>
  <c r="I48" i="15"/>
  <c r="G48" i="15"/>
  <c r="E48" i="15"/>
  <c r="B48" i="15"/>
  <c r="J47" i="15"/>
  <c r="I47" i="15"/>
  <c r="G47" i="15"/>
  <c r="E47" i="15"/>
  <c r="B47" i="15"/>
  <c r="J46" i="15"/>
  <c r="I46" i="15"/>
  <c r="G46" i="15"/>
  <c r="E46" i="15"/>
  <c r="B46" i="15"/>
  <c r="J45" i="15"/>
  <c r="I45" i="15"/>
  <c r="G45" i="15"/>
  <c r="E45" i="15"/>
  <c r="B45" i="15"/>
  <c r="J44" i="15"/>
  <c r="I44" i="15"/>
  <c r="G44" i="15"/>
  <c r="E44" i="15"/>
  <c r="B44" i="15"/>
  <c r="J43" i="15"/>
  <c r="I43" i="15"/>
  <c r="G43" i="15"/>
  <c r="E43" i="15"/>
  <c r="B43" i="15"/>
  <c r="J42" i="15"/>
  <c r="I42" i="15"/>
  <c r="G42" i="15"/>
  <c r="E42" i="15"/>
  <c r="B42" i="15"/>
  <c r="J41" i="15"/>
  <c r="I41" i="15"/>
  <c r="G41" i="15"/>
  <c r="E41" i="15"/>
  <c r="B41" i="15"/>
  <c r="J40" i="15"/>
  <c r="I40" i="15"/>
  <c r="G40" i="15"/>
  <c r="E40" i="15"/>
  <c r="B40" i="15"/>
  <c r="J39" i="15"/>
  <c r="I39" i="15"/>
  <c r="G39" i="15"/>
  <c r="E39" i="15"/>
  <c r="B39" i="15"/>
  <c r="J38" i="15"/>
  <c r="I38" i="15"/>
  <c r="G38" i="15"/>
  <c r="E38" i="15"/>
  <c r="B38" i="15"/>
  <c r="J37" i="15"/>
  <c r="I37" i="15"/>
  <c r="G37" i="15"/>
  <c r="E37" i="15"/>
  <c r="B37" i="15"/>
  <c r="J36" i="15"/>
  <c r="I36" i="15"/>
  <c r="G36" i="15"/>
  <c r="E36" i="15"/>
  <c r="B36" i="15"/>
  <c r="H59" i="15"/>
  <c r="E59" i="15"/>
  <c r="D59" i="15"/>
  <c r="C59" i="15"/>
  <c r="B59" i="15"/>
  <c r="F59" i="15"/>
  <c r="H54" i="15"/>
  <c r="D54" i="15"/>
  <c r="C54" i="15"/>
  <c r="F54" i="15"/>
  <c r="J31" i="15"/>
  <c r="H31" i="15"/>
  <c r="E31" i="15"/>
  <c r="D31" i="15"/>
  <c r="G31" i="15" s="1"/>
  <c r="C31" i="15"/>
  <c r="B31" i="15"/>
  <c r="J26" i="15"/>
  <c r="H26" i="15"/>
  <c r="E26" i="15"/>
  <c r="D26" i="15"/>
  <c r="C26" i="15"/>
  <c r="B26" i="15"/>
  <c r="J30" i="15"/>
  <c r="G30" i="15"/>
  <c r="F30" i="15"/>
  <c r="J29" i="15"/>
  <c r="G29" i="15"/>
  <c r="F29" i="15"/>
  <c r="J28" i="15"/>
  <c r="G28" i="15"/>
  <c r="F28" i="15"/>
  <c r="F31" i="15" s="1"/>
  <c r="J25" i="15"/>
  <c r="G25" i="15"/>
  <c r="F25" i="15"/>
  <c r="J24" i="15"/>
  <c r="G24" i="15"/>
  <c r="F24" i="15"/>
  <c r="J23" i="15"/>
  <c r="G23" i="15"/>
  <c r="F23" i="15"/>
  <c r="J22" i="15"/>
  <c r="G22" i="15"/>
  <c r="F22" i="15"/>
  <c r="J21" i="15"/>
  <c r="G21" i="15"/>
  <c r="F21" i="15"/>
  <c r="J20" i="15"/>
  <c r="G20" i="15"/>
  <c r="F20" i="15"/>
  <c r="J19" i="15"/>
  <c r="G19" i="15"/>
  <c r="F19" i="15"/>
  <c r="J18" i="15"/>
  <c r="G18" i="15"/>
  <c r="F18" i="15"/>
  <c r="J17" i="15"/>
  <c r="G17" i="15"/>
  <c r="F17" i="15"/>
  <c r="J16" i="15"/>
  <c r="G16" i="15"/>
  <c r="F16" i="15"/>
  <c r="J15" i="15"/>
  <c r="G15" i="15"/>
  <c r="F15" i="15"/>
  <c r="J14" i="15"/>
  <c r="G14" i="15"/>
  <c r="F14" i="15"/>
  <c r="J13" i="15"/>
  <c r="G13" i="15"/>
  <c r="F13" i="15"/>
  <c r="J12" i="15"/>
  <c r="G12" i="15"/>
  <c r="F12" i="15"/>
  <c r="J11" i="15"/>
  <c r="G11" i="15"/>
  <c r="F11" i="15"/>
  <c r="J10" i="15"/>
  <c r="G10" i="15"/>
  <c r="F10" i="15"/>
  <c r="J9" i="15"/>
  <c r="G9" i="15"/>
  <c r="F9" i="15"/>
  <c r="J8" i="15"/>
  <c r="G8" i="15"/>
  <c r="F8" i="15"/>
  <c r="G31" i="11"/>
  <c r="G26" i="11"/>
  <c r="J30" i="11"/>
  <c r="I30" i="11"/>
  <c r="G30" i="11"/>
  <c r="E30" i="11"/>
  <c r="E31" i="11" s="1"/>
  <c r="B30" i="11"/>
  <c r="J29" i="11"/>
  <c r="I29" i="11"/>
  <c r="G29" i="11"/>
  <c r="E29" i="11"/>
  <c r="B29" i="11"/>
  <c r="J28" i="11"/>
  <c r="I28" i="11"/>
  <c r="G28" i="11"/>
  <c r="E28" i="11"/>
  <c r="B28" i="11"/>
  <c r="J25" i="11"/>
  <c r="I25" i="11"/>
  <c r="G25" i="11"/>
  <c r="E25" i="11"/>
  <c r="B25" i="11"/>
  <c r="J24" i="11"/>
  <c r="I24" i="11"/>
  <c r="G24" i="11"/>
  <c r="E24" i="11"/>
  <c r="E26" i="11" s="1"/>
  <c r="B24" i="11"/>
  <c r="J23" i="11"/>
  <c r="I23" i="11"/>
  <c r="G23" i="11"/>
  <c r="E23" i="11"/>
  <c r="B23" i="11"/>
  <c r="J22" i="11"/>
  <c r="I22" i="11"/>
  <c r="G22" i="11"/>
  <c r="E22" i="11"/>
  <c r="B22" i="11"/>
  <c r="B26" i="11" s="1"/>
  <c r="H31" i="11"/>
  <c r="D31" i="11"/>
  <c r="C31" i="11"/>
  <c r="B31" i="11"/>
  <c r="F31" i="11"/>
  <c r="H26" i="11"/>
  <c r="D26" i="11"/>
  <c r="C26" i="11"/>
  <c r="F26" i="11"/>
  <c r="J17" i="11"/>
  <c r="H17" i="11"/>
  <c r="E17" i="11"/>
  <c r="D17" i="11"/>
  <c r="G17" i="11" s="1"/>
  <c r="C17" i="11"/>
  <c r="B17" i="11"/>
  <c r="J12" i="11"/>
  <c r="H12" i="11"/>
  <c r="E12" i="11"/>
  <c r="D12" i="11"/>
  <c r="C12" i="11"/>
  <c r="B12" i="11"/>
  <c r="J16" i="11"/>
  <c r="G16" i="11"/>
  <c r="F16" i="11"/>
  <c r="J15" i="11"/>
  <c r="G15" i="11"/>
  <c r="F15" i="11"/>
  <c r="F17" i="11" s="1"/>
  <c r="J14" i="11"/>
  <c r="G14" i="11"/>
  <c r="F14" i="11"/>
  <c r="J11" i="11"/>
  <c r="G11" i="11"/>
  <c r="F11" i="11"/>
  <c r="J10" i="11"/>
  <c r="G10" i="11"/>
  <c r="F10" i="11"/>
  <c r="J9" i="11"/>
  <c r="G9" i="11"/>
  <c r="F9" i="11"/>
  <c r="J8" i="11"/>
  <c r="G8" i="11"/>
  <c r="F8" i="11"/>
  <c r="G27" i="10"/>
  <c r="G22" i="10"/>
  <c r="J26" i="10"/>
  <c r="I26" i="10"/>
  <c r="G26" i="10"/>
  <c r="E26" i="10"/>
  <c r="B26" i="10"/>
  <c r="J25" i="10"/>
  <c r="I25" i="10"/>
  <c r="G25" i="10"/>
  <c r="E25" i="10"/>
  <c r="B25" i="10"/>
  <c r="J24" i="10"/>
  <c r="I24" i="10"/>
  <c r="G24" i="10"/>
  <c r="E24" i="10"/>
  <c r="B24" i="10"/>
  <c r="J21" i="10"/>
  <c r="I21" i="10"/>
  <c r="G21" i="10"/>
  <c r="E21" i="10"/>
  <c r="B21" i="10"/>
  <c r="J20" i="10"/>
  <c r="I20" i="10"/>
  <c r="G20" i="10"/>
  <c r="E20" i="10"/>
  <c r="B20" i="10"/>
  <c r="H27" i="10"/>
  <c r="D27" i="10"/>
  <c r="C27" i="10"/>
  <c r="B27" i="10"/>
  <c r="J27" i="10"/>
  <c r="F27" i="10"/>
  <c r="H22" i="10"/>
  <c r="E22" i="10"/>
  <c r="D22" i="10"/>
  <c r="C22" i="10"/>
  <c r="B22" i="10"/>
  <c r="F22" i="10"/>
  <c r="J15" i="10"/>
  <c r="H15" i="10"/>
  <c r="E15" i="10"/>
  <c r="D15" i="10"/>
  <c r="G15" i="10" s="1"/>
  <c r="C15" i="10"/>
  <c r="B15" i="10"/>
  <c r="J10" i="10"/>
  <c r="H10" i="10"/>
  <c r="E10" i="10"/>
  <c r="D10" i="10"/>
  <c r="G10" i="10" s="1"/>
  <c r="C10" i="10"/>
  <c r="B10" i="10"/>
  <c r="J14" i="10"/>
  <c r="G14" i="10"/>
  <c r="F14" i="10"/>
  <c r="J13" i="10"/>
  <c r="G13" i="10"/>
  <c r="F13" i="10"/>
  <c r="J12" i="10"/>
  <c r="G12" i="10"/>
  <c r="F12" i="10"/>
  <c r="J9" i="10"/>
  <c r="G9" i="10"/>
  <c r="F9" i="10"/>
  <c r="J8" i="10"/>
  <c r="G8" i="10"/>
  <c r="F8" i="10"/>
  <c r="F10" i="10" s="1"/>
  <c r="G27" i="9"/>
  <c r="G22" i="9"/>
  <c r="J26" i="9"/>
  <c r="I26" i="9"/>
  <c r="G26" i="9"/>
  <c r="E26" i="9"/>
  <c r="B26" i="9"/>
  <c r="J25" i="9"/>
  <c r="I25" i="9"/>
  <c r="G25" i="9"/>
  <c r="E25" i="9"/>
  <c r="B25" i="9"/>
  <c r="J24" i="9"/>
  <c r="I24" i="9"/>
  <c r="G24" i="9"/>
  <c r="E24" i="9"/>
  <c r="B24" i="9"/>
  <c r="J21" i="9"/>
  <c r="I21" i="9"/>
  <c r="G21" i="9"/>
  <c r="E21" i="9"/>
  <c r="B21" i="9"/>
  <c r="J20" i="9"/>
  <c r="I20" i="9"/>
  <c r="G20" i="9"/>
  <c r="E20" i="9"/>
  <c r="B20" i="9"/>
  <c r="H27" i="9"/>
  <c r="E27" i="9"/>
  <c r="D27" i="9"/>
  <c r="C27" i="9"/>
  <c r="B27" i="9"/>
  <c r="F27" i="9"/>
  <c r="H22" i="9"/>
  <c r="E22" i="9"/>
  <c r="D22" i="9"/>
  <c r="C22" i="9"/>
  <c r="B22" i="9"/>
  <c r="J22" i="9"/>
  <c r="F22" i="9"/>
  <c r="J15" i="9"/>
  <c r="H15" i="9"/>
  <c r="G15" i="9"/>
  <c r="F15" i="9"/>
  <c r="E15" i="9"/>
  <c r="D15" i="9"/>
  <c r="C15" i="9"/>
  <c r="B15" i="9"/>
  <c r="J10" i="9"/>
  <c r="H10" i="9"/>
  <c r="G10" i="9"/>
  <c r="F10" i="9"/>
  <c r="E10" i="9"/>
  <c r="D10" i="9"/>
  <c r="C10" i="9"/>
  <c r="B10" i="9"/>
  <c r="J14" i="9"/>
  <c r="G14" i="9"/>
  <c r="F14" i="9"/>
  <c r="J13" i="9"/>
  <c r="G13" i="9"/>
  <c r="F13" i="9"/>
  <c r="J12" i="9"/>
  <c r="G12" i="9"/>
  <c r="F12" i="9"/>
  <c r="J9" i="9"/>
  <c r="G9" i="9"/>
  <c r="F9" i="9"/>
  <c r="J8" i="9"/>
  <c r="G8" i="9"/>
  <c r="F8" i="9"/>
  <c r="G25" i="8"/>
  <c r="G20" i="8"/>
  <c r="J24" i="8"/>
  <c r="I24" i="8"/>
  <c r="G24" i="8"/>
  <c r="E24" i="8"/>
  <c r="E25" i="8" s="1"/>
  <c r="B24" i="8"/>
  <c r="J23" i="8"/>
  <c r="I23" i="8"/>
  <c r="G23" i="8"/>
  <c r="E23" i="8"/>
  <c r="B23" i="8"/>
  <c r="J22" i="8"/>
  <c r="I22" i="8"/>
  <c r="G22" i="8"/>
  <c r="E22" i="8"/>
  <c r="B22" i="8"/>
  <c r="B25" i="8" s="1"/>
  <c r="J19" i="8"/>
  <c r="I19" i="8"/>
  <c r="G19" i="8"/>
  <c r="E19" i="8"/>
  <c r="B19" i="8"/>
  <c r="B20" i="8" s="1"/>
  <c r="H25" i="8"/>
  <c r="D25" i="8"/>
  <c r="C25" i="8"/>
  <c r="F25" i="8"/>
  <c r="H20" i="8"/>
  <c r="F20" i="8"/>
  <c r="E20" i="8"/>
  <c r="D20" i="8"/>
  <c r="C20" i="8"/>
  <c r="J14" i="8"/>
  <c r="H14" i="8"/>
  <c r="E14" i="8"/>
  <c r="D14" i="8"/>
  <c r="G14" i="8" s="1"/>
  <c r="C14" i="8"/>
  <c r="B14" i="8"/>
  <c r="J9" i="8"/>
  <c r="H9" i="8"/>
  <c r="E9" i="8"/>
  <c r="D9" i="8"/>
  <c r="G9" i="8" s="1"/>
  <c r="C9" i="8"/>
  <c r="B9" i="8"/>
  <c r="J13" i="8"/>
  <c r="G13" i="8"/>
  <c r="F13" i="8"/>
  <c r="J12" i="8"/>
  <c r="G12" i="8"/>
  <c r="F12" i="8"/>
  <c r="J11" i="8"/>
  <c r="G11" i="8"/>
  <c r="F11" i="8"/>
  <c r="F14" i="8" s="1"/>
  <c r="J8" i="8"/>
  <c r="G8" i="8"/>
  <c r="F8" i="8"/>
  <c r="F9" i="8" s="1"/>
  <c r="G59" i="7"/>
  <c r="G54" i="7"/>
  <c r="J58" i="7"/>
  <c r="I58" i="7"/>
  <c r="G58" i="7"/>
  <c r="E58" i="7"/>
  <c r="B58" i="7"/>
  <c r="J57" i="7"/>
  <c r="I57" i="7"/>
  <c r="G57" i="7"/>
  <c r="E57" i="7"/>
  <c r="B57" i="7"/>
  <c r="J56" i="7"/>
  <c r="I56" i="7"/>
  <c r="G56" i="7"/>
  <c r="E56" i="7"/>
  <c r="B56" i="7"/>
  <c r="J53" i="7"/>
  <c r="I53" i="7"/>
  <c r="G53" i="7"/>
  <c r="E53" i="7"/>
  <c r="B53" i="7"/>
  <c r="J52" i="7"/>
  <c r="I52" i="7"/>
  <c r="G52" i="7"/>
  <c r="E52" i="7"/>
  <c r="B52" i="7"/>
  <c r="J51" i="7"/>
  <c r="I51" i="7"/>
  <c r="G51" i="7"/>
  <c r="E51" i="7"/>
  <c r="B51" i="7"/>
  <c r="J50" i="7"/>
  <c r="I50" i="7"/>
  <c r="G50" i="7"/>
  <c r="E50" i="7"/>
  <c r="B50" i="7"/>
  <c r="J49" i="7"/>
  <c r="I49" i="7"/>
  <c r="G49" i="7"/>
  <c r="E49" i="7"/>
  <c r="B49" i="7"/>
  <c r="J48" i="7"/>
  <c r="I48" i="7"/>
  <c r="G48" i="7"/>
  <c r="E48" i="7"/>
  <c r="B48" i="7"/>
  <c r="J47" i="7"/>
  <c r="I47" i="7"/>
  <c r="G47" i="7"/>
  <c r="E47" i="7"/>
  <c r="B47" i="7"/>
  <c r="J46" i="7"/>
  <c r="I46" i="7"/>
  <c r="G46" i="7"/>
  <c r="E46" i="7"/>
  <c r="B46" i="7"/>
  <c r="J45" i="7"/>
  <c r="I45" i="7"/>
  <c r="G45" i="7"/>
  <c r="E45" i="7"/>
  <c r="B45" i="7"/>
  <c r="J44" i="7"/>
  <c r="I44" i="7"/>
  <c r="G44" i="7"/>
  <c r="E44" i="7"/>
  <c r="B44" i="7"/>
  <c r="J43" i="7"/>
  <c r="I43" i="7"/>
  <c r="G43" i="7"/>
  <c r="E43" i="7"/>
  <c r="B43" i="7"/>
  <c r="J42" i="7"/>
  <c r="I42" i="7"/>
  <c r="G42" i="7"/>
  <c r="E42" i="7"/>
  <c r="B42" i="7"/>
  <c r="J41" i="7"/>
  <c r="I41" i="7"/>
  <c r="G41" i="7"/>
  <c r="E41" i="7"/>
  <c r="B41" i="7"/>
  <c r="J40" i="7"/>
  <c r="I40" i="7"/>
  <c r="G40" i="7"/>
  <c r="E40" i="7"/>
  <c r="B40" i="7"/>
  <c r="J39" i="7"/>
  <c r="I39" i="7"/>
  <c r="G39" i="7"/>
  <c r="E39" i="7"/>
  <c r="B39" i="7"/>
  <c r="J38" i="7"/>
  <c r="I38" i="7"/>
  <c r="G38" i="7"/>
  <c r="E38" i="7"/>
  <c r="B38" i="7"/>
  <c r="J37" i="7"/>
  <c r="I37" i="7"/>
  <c r="G37" i="7"/>
  <c r="E37" i="7"/>
  <c r="B37" i="7"/>
  <c r="J36" i="7"/>
  <c r="I36" i="7"/>
  <c r="G36" i="7"/>
  <c r="E36" i="7"/>
  <c r="B36" i="7"/>
  <c r="H59" i="7"/>
  <c r="E59" i="7"/>
  <c r="D59" i="7"/>
  <c r="C59" i="7"/>
  <c r="B59" i="7"/>
  <c r="J59" i="7"/>
  <c r="F59" i="7"/>
  <c r="H54" i="7"/>
  <c r="D54" i="7"/>
  <c r="C54" i="7"/>
  <c r="B54" i="7"/>
  <c r="F54" i="7"/>
  <c r="J31" i="7"/>
  <c r="H31" i="7"/>
  <c r="E31" i="7"/>
  <c r="D31" i="7"/>
  <c r="G31" i="7" s="1"/>
  <c r="C31" i="7"/>
  <c r="B31" i="7"/>
  <c r="J26" i="7"/>
  <c r="H26" i="7"/>
  <c r="E26" i="7"/>
  <c r="D26" i="7"/>
  <c r="C26" i="7"/>
  <c r="B26" i="7"/>
  <c r="J30" i="7"/>
  <c r="G30" i="7"/>
  <c r="F30" i="7"/>
  <c r="J29" i="7"/>
  <c r="G29" i="7"/>
  <c r="F29" i="7"/>
  <c r="J28" i="7"/>
  <c r="G28" i="7"/>
  <c r="F28" i="7"/>
  <c r="F31" i="7" s="1"/>
  <c r="J25" i="7"/>
  <c r="G25" i="7"/>
  <c r="F25" i="7"/>
  <c r="J24" i="7"/>
  <c r="G24" i="7"/>
  <c r="F24" i="7"/>
  <c r="J23" i="7"/>
  <c r="G23" i="7"/>
  <c r="F23" i="7"/>
  <c r="J22" i="7"/>
  <c r="G22" i="7"/>
  <c r="F22" i="7"/>
  <c r="J21" i="7"/>
  <c r="G21" i="7"/>
  <c r="F21" i="7"/>
  <c r="J20" i="7"/>
  <c r="G20" i="7"/>
  <c r="F20" i="7"/>
  <c r="J19" i="7"/>
  <c r="G19" i="7"/>
  <c r="F19" i="7"/>
  <c r="J18" i="7"/>
  <c r="G18" i="7"/>
  <c r="F18" i="7"/>
  <c r="J17" i="7"/>
  <c r="G17" i="7"/>
  <c r="F17" i="7"/>
  <c r="J16" i="7"/>
  <c r="G16" i="7"/>
  <c r="F16" i="7"/>
  <c r="J15" i="7"/>
  <c r="G15" i="7"/>
  <c r="F15" i="7"/>
  <c r="J14" i="7"/>
  <c r="G14" i="7"/>
  <c r="F14" i="7"/>
  <c r="J13" i="7"/>
  <c r="G13" i="7"/>
  <c r="F13" i="7"/>
  <c r="J12" i="7"/>
  <c r="G12" i="7"/>
  <c r="F12" i="7"/>
  <c r="J11" i="7"/>
  <c r="G11" i="7"/>
  <c r="F11" i="7"/>
  <c r="J10" i="7"/>
  <c r="G10" i="7"/>
  <c r="F10" i="7"/>
  <c r="J9" i="7"/>
  <c r="G9" i="7"/>
  <c r="F9" i="7"/>
  <c r="J8" i="7"/>
  <c r="G8" i="7"/>
  <c r="F8" i="7"/>
  <c r="G25" i="6"/>
  <c r="G20" i="6"/>
  <c r="J24" i="6"/>
  <c r="I24" i="6"/>
  <c r="G24" i="6"/>
  <c r="E24" i="6"/>
  <c r="E25" i="6" s="1"/>
  <c r="B24" i="6"/>
  <c r="J23" i="6"/>
  <c r="I23" i="6"/>
  <c r="G23" i="6"/>
  <c r="E23" i="6"/>
  <c r="B23" i="6"/>
  <c r="J22" i="6"/>
  <c r="I22" i="6"/>
  <c r="G22" i="6"/>
  <c r="E22" i="6"/>
  <c r="B22" i="6"/>
  <c r="J19" i="6"/>
  <c r="I19" i="6"/>
  <c r="G19" i="6"/>
  <c r="E19" i="6"/>
  <c r="B19" i="6"/>
  <c r="H25" i="6"/>
  <c r="D25" i="6"/>
  <c r="C25" i="6"/>
  <c r="F25" i="6"/>
  <c r="H20" i="6"/>
  <c r="F20" i="6"/>
  <c r="E20" i="6"/>
  <c r="D20" i="6"/>
  <c r="C20" i="6"/>
  <c r="B20" i="6"/>
  <c r="J20" i="6"/>
  <c r="J14" i="6"/>
  <c r="H14" i="6"/>
  <c r="E14" i="6"/>
  <c r="D14" i="6"/>
  <c r="G14" i="6" s="1"/>
  <c r="C14" i="6"/>
  <c r="B14" i="6"/>
  <c r="J9" i="6"/>
  <c r="H9" i="6"/>
  <c r="E9" i="6"/>
  <c r="D9" i="6"/>
  <c r="G9" i="6" s="1"/>
  <c r="C9" i="6"/>
  <c r="B9" i="6"/>
  <c r="J13" i="6"/>
  <c r="G13" i="6"/>
  <c r="F13" i="6"/>
  <c r="J12" i="6"/>
  <c r="G12" i="6"/>
  <c r="F12" i="6"/>
  <c r="J11" i="6"/>
  <c r="G11" i="6"/>
  <c r="F11" i="6"/>
  <c r="F14" i="6" s="1"/>
  <c r="J8" i="6"/>
  <c r="G8" i="6"/>
  <c r="F8" i="6"/>
  <c r="F9" i="6" s="1"/>
  <c r="G43" i="5"/>
  <c r="G38" i="5"/>
  <c r="J42" i="5"/>
  <c r="I42" i="5"/>
  <c r="G42" i="5"/>
  <c r="E42" i="5"/>
  <c r="B42" i="5"/>
  <c r="B43" i="5" s="1"/>
  <c r="J41" i="5"/>
  <c r="I41" i="5"/>
  <c r="G41" i="5"/>
  <c r="E41" i="5"/>
  <c r="B41" i="5"/>
  <c r="J40" i="5"/>
  <c r="I40" i="5"/>
  <c r="G40" i="5"/>
  <c r="E40" i="5"/>
  <c r="B40" i="5"/>
  <c r="J37" i="5"/>
  <c r="I37" i="5"/>
  <c r="G37" i="5"/>
  <c r="E37" i="5"/>
  <c r="B37" i="5"/>
  <c r="J36" i="5"/>
  <c r="I36" i="5"/>
  <c r="G36" i="5"/>
  <c r="E36" i="5"/>
  <c r="B36" i="5"/>
  <c r="J35" i="5"/>
  <c r="I35" i="5"/>
  <c r="G35" i="5"/>
  <c r="E35" i="5"/>
  <c r="B35" i="5"/>
  <c r="J34" i="5"/>
  <c r="I34" i="5"/>
  <c r="G34" i="5"/>
  <c r="E34" i="5"/>
  <c r="B34" i="5"/>
  <c r="J33" i="5"/>
  <c r="I33" i="5"/>
  <c r="G33" i="5"/>
  <c r="E33" i="5"/>
  <c r="B33" i="5"/>
  <c r="J32" i="5"/>
  <c r="I32" i="5"/>
  <c r="G32" i="5"/>
  <c r="E32" i="5"/>
  <c r="B32" i="5"/>
  <c r="J31" i="5"/>
  <c r="I31" i="5"/>
  <c r="G31" i="5"/>
  <c r="E31" i="5"/>
  <c r="B31" i="5"/>
  <c r="J30" i="5"/>
  <c r="I30" i="5"/>
  <c r="G30" i="5"/>
  <c r="E30" i="5"/>
  <c r="B30" i="5"/>
  <c r="J29" i="5"/>
  <c r="I29" i="5"/>
  <c r="G29" i="5"/>
  <c r="E29" i="5"/>
  <c r="B29" i="5"/>
  <c r="J28" i="5"/>
  <c r="I28" i="5"/>
  <c r="G28" i="5"/>
  <c r="E28" i="5"/>
  <c r="B28" i="5"/>
  <c r="H43" i="5"/>
  <c r="D43" i="5"/>
  <c r="C43" i="5"/>
  <c r="J43" i="5"/>
  <c r="F43" i="5"/>
  <c r="H38" i="5"/>
  <c r="D38" i="5"/>
  <c r="C38" i="5"/>
  <c r="B38" i="5"/>
  <c r="F38" i="5"/>
  <c r="J23" i="5"/>
  <c r="H23" i="5"/>
  <c r="E23" i="5"/>
  <c r="D23" i="5"/>
  <c r="C23" i="5"/>
  <c r="B23" i="5"/>
  <c r="J18" i="5"/>
  <c r="H18" i="5"/>
  <c r="E18" i="5"/>
  <c r="D18" i="5"/>
  <c r="C18" i="5"/>
  <c r="B18" i="5"/>
  <c r="J22" i="5"/>
  <c r="G22" i="5"/>
  <c r="F22" i="5"/>
  <c r="J21" i="5"/>
  <c r="G21" i="5"/>
  <c r="F21" i="5"/>
  <c r="J20" i="5"/>
  <c r="G20" i="5"/>
  <c r="F20" i="5"/>
  <c r="F23" i="5" s="1"/>
  <c r="J17" i="5"/>
  <c r="G17" i="5"/>
  <c r="F17" i="5"/>
  <c r="J16" i="5"/>
  <c r="G16" i="5"/>
  <c r="F16" i="5"/>
  <c r="J15" i="5"/>
  <c r="G15" i="5"/>
  <c r="F15" i="5"/>
  <c r="J14" i="5"/>
  <c r="G14" i="5"/>
  <c r="F14" i="5"/>
  <c r="J13" i="5"/>
  <c r="G13" i="5"/>
  <c r="F13" i="5"/>
  <c r="J12" i="5"/>
  <c r="G12" i="5"/>
  <c r="F12" i="5"/>
  <c r="J11" i="5"/>
  <c r="G11" i="5"/>
  <c r="F11" i="5"/>
  <c r="J10" i="5"/>
  <c r="G10" i="5"/>
  <c r="F10" i="5"/>
  <c r="J9" i="5"/>
  <c r="G9" i="5"/>
  <c r="F9" i="5"/>
  <c r="J8" i="5"/>
  <c r="G8" i="5"/>
  <c r="F8" i="5"/>
  <c r="G47" i="3"/>
  <c r="G42" i="3"/>
  <c r="J46" i="3"/>
  <c r="I46" i="3"/>
  <c r="G46" i="3"/>
  <c r="E46" i="3"/>
  <c r="B46" i="3"/>
  <c r="J45" i="3"/>
  <c r="I45" i="3"/>
  <c r="G45" i="3"/>
  <c r="E45" i="3"/>
  <c r="B45" i="3"/>
  <c r="J44" i="3"/>
  <c r="I44" i="3"/>
  <c r="G44" i="3"/>
  <c r="E44" i="3"/>
  <c r="B44" i="3"/>
  <c r="J41" i="3"/>
  <c r="I41" i="3"/>
  <c r="G41" i="3"/>
  <c r="E41" i="3"/>
  <c r="B41" i="3"/>
  <c r="J40" i="3"/>
  <c r="I40" i="3"/>
  <c r="G40" i="3"/>
  <c r="E40" i="3"/>
  <c r="B40" i="3"/>
  <c r="J39" i="3"/>
  <c r="I39" i="3"/>
  <c r="G39" i="3"/>
  <c r="E39" i="3"/>
  <c r="B39" i="3"/>
  <c r="J38" i="3"/>
  <c r="I38" i="3"/>
  <c r="G38" i="3"/>
  <c r="E38" i="3"/>
  <c r="B38" i="3"/>
  <c r="J37" i="3"/>
  <c r="I37" i="3"/>
  <c r="G37" i="3"/>
  <c r="E37" i="3"/>
  <c r="B37" i="3"/>
  <c r="J36" i="3"/>
  <c r="I36" i="3"/>
  <c r="G36" i="3"/>
  <c r="E36" i="3"/>
  <c r="B36" i="3"/>
  <c r="J35" i="3"/>
  <c r="I35" i="3"/>
  <c r="G35" i="3"/>
  <c r="E35" i="3"/>
  <c r="B35" i="3"/>
  <c r="J34" i="3"/>
  <c r="I34" i="3"/>
  <c r="G34" i="3"/>
  <c r="E34" i="3"/>
  <c r="B34" i="3"/>
  <c r="J33" i="3"/>
  <c r="I33" i="3"/>
  <c r="G33" i="3"/>
  <c r="E33" i="3"/>
  <c r="B33" i="3"/>
  <c r="J32" i="3"/>
  <c r="I32" i="3"/>
  <c r="G32" i="3"/>
  <c r="E32" i="3"/>
  <c r="B32" i="3"/>
  <c r="J31" i="3"/>
  <c r="I31" i="3"/>
  <c r="G31" i="3"/>
  <c r="E31" i="3"/>
  <c r="B31" i="3"/>
  <c r="J30" i="3"/>
  <c r="I30" i="3"/>
  <c r="G30" i="3"/>
  <c r="E30" i="3"/>
  <c r="B30" i="3"/>
  <c r="H47" i="3"/>
  <c r="D47" i="3"/>
  <c r="C47" i="3"/>
  <c r="B47" i="3"/>
  <c r="J47" i="3"/>
  <c r="F47" i="3"/>
  <c r="H42" i="3"/>
  <c r="D42" i="3"/>
  <c r="C42" i="3"/>
  <c r="F42" i="3"/>
  <c r="J25" i="3"/>
  <c r="H25" i="3"/>
  <c r="E25" i="3"/>
  <c r="D25" i="3"/>
  <c r="G25" i="3" s="1"/>
  <c r="C25" i="3"/>
  <c r="B25" i="3"/>
  <c r="J20" i="3"/>
  <c r="H20" i="3"/>
  <c r="E20" i="3"/>
  <c r="D20" i="3"/>
  <c r="C20" i="3"/>
  <c r="B20" i="3"/>
  <c r="J24" i="3"/>
  <c r="G24" i="3"/>
  <c r="F24" i="3"/>
  <c r="J23" i="3"/>
  <c r="G23" i="3"/>
  <c r="F23" i="3"/>
  <c r="J22" i="3"/>
  <c r="G22" i="3"/>
  <c r="F22" i="3"/>
  <c r="F25" i="3" s="1"/>
  <c r="J19" i="3"/>
  <c r="G19" i="3"/>
  <c r="F19" i="3"/>
  <c r="J18" i="3"/>
  <c r="G18" i="3"/>
  <c r="F18" i="3"/>
  <c r="J17" i="3"/>
  <c r="G17" i="3"/>
  <c r="F17" i="3"/>
  <c r="J16" i="3"/>
  <c r="G16" i="3"/>
  <c r="F16" i="3"/>
  <c r="J15" i="3"/>
  <c r="G15" i="3"/>
  <c r="F15" i="3"/>
  <c r="J14" i="3"/>
  <c r="G14" i="3"/>
  <c r="F14" i="3"/>
  <c r="J13" i="3"/>
  <c r="G13" i="3"/>
  <c r="F13" i="3"/>
  <c r="J12" i="3"/>
  <c r="G12" i="3"/>
  <c r="F12" i="3"/>
  <c r="J11" i="3"/>
  <c r="G11" i="3"/>
  <c r="F11" i="3"/>
  <c r="J10" i="3"/>
  <c r="G10" i="3"/>
  <c r="F10" i="3"/>
  <c r="J9" i="3"/>
  <c r="G9" i="3"/>
  <c r="F9" i="3"/>
  <c r="J8" i="3"/>
  <c r="G8" i="3"/>
  <c r="F8" i="3"/>
  <c r="J49" i="19" l="1"/>
  <c r="B44" i="19"/>
  <c r="E44" i="19"/>
  <c r="J44" i="19"/>
  <c r="F26" i="19"/>
  <c r="G21" i="19"/>
  <c r="F21" i="19"/>
  <c r="J40" i="17"/>
  <c r="E40" i="17"/>
  <c r="G19" i="17"/>
  <c r="F19" i="17"/>
  <c r="J59" i="15"/>
  <c r="E54" i="15"/>
  <c r="B54" i="15"/>
  <c r="J54" i="15"/>
  <c r="G26" i="15"/>
  <c r="F26" i="15"/>
  <c r="J31" i="11"/>
  <c r="J26" i="11"/>
  <c r="F12" i="11"/>
  <c r="G12" i="11"/>
  <c r="E27" i="10"/>
  <c r="J22" i="10"/>
  <c r="F15" i="10"/>
  <c r="J27" i="9"/>
  <c r="J25" i="8"/>
  <c r="J20" i="8"/>
  <c r="E54" i="7"/>
  <c r="J54" i="7"/>
  <c r="G26" i="7"/>
  <c r="F26" i="7"/>
  <c r="B25" i="6"/>
  <c r="J25" i="6"/>
  <c r="E43" i="5"/>
  <c r="E38" i="5"/>
  <c r="J38" i="5"/>
  <c r="G23" i="5"/>
  <c r="G18" i="5"/>
  <c r="F18" i="5"/>
  <c r="E47" i="3"/>
  <c r="J42" i="3"/>
  <c r="E42" i="3"/>
  <c r="B42" i="3"/>
  <c r="G20" i="3"/>
  <c r="F20" i="3"/>
</calcChain>
</file>

<file path=xl/sharedStrings.xml><?xml version="1.0" encoding="utf-8"?>
<sst xmlns="http://schemas.openxmlformats.org/spreadsheetml/2006/main" count="844" uniqueCount="82">
  <si>
    <t>Form B4:  Inflationary Adjustments</t>
  </si>
  <si>
    <t>Agency: Judicial Branch</t>
  </si>
  <si>
    <t>Agency Number:  110</t>
  </si>
  <si>
    <t>FY  2025  Request</t>
  </si>
  <si>
    <t>Function: Judicial Council</t>
  </si>
  <si>
    <t>Function/Activity Number:____________</t>
  </si>
  <si>
    <t>Page  _____  of  _____</t>
  </si>
  <si>
    <t>Activity: ______________________________</t>
  </si>
  <si>
    <t>Original Submission  ____  or Revision No.  ____</t>
  </si>
  <si>
    <t>(1)</t>
  </si>
  <si>
    <t>(2)</t>
  </si>
  <si>
    <t>(3)</t>
  </si>
  <si>
    <t>(4)</t>
  </si>
  <si>
    <t>(5)</t>
  </si>
  <si>
    <t>FY 2022 to FY 2023</t>
  </si>
  <si>
    <t>(8)</t>
  </si>
  <si>
    <t>(9)</t>
  </si>
  <si>
    <t>(10)</t>
  </si>
  <si>
    <t>Trustee/Benefit
Summary Object</t>
  </si>
  <si>
    <t>FY 2020
Actual</t>
  </si>
  <si>
    <t>FY 2021
Actual</t>
  </si>
  <si>
    <t>FY 2022
Actual</t>
  </si>
  <si>
    <t>FY 2023
Actual</t>
  </si>
  <si>
    <t>(6)
Change</t>
  </si>
  <si>
    <t>(7)
% Change</t>
  </si>
  <si>
    <t>FY 2024
Approp</t>
  </si>
  <si>
    <t>FY 2024
Exp. Adj.</t>
  </si>
  <si>
    <t>FY 2024
Est. Exp.</t>
  </si>
  <si>
    <t>Operating Expenditures
Summary Object</t>
  </si>
  <si>
    <t>Communication Costs</t>
  </si>
  <si>
    <t>Employee Development Costs</t>
  </si>
  <si>
    <t>General Services</t>
  </si>
  <si>
    <t>Professional Services</t>
  </si>
  <si>
    <t>Repair &amp; Maintenance Services</t>
  </si>
  <si>
    <t>Computer Services</t>
  </si>
  <si>
    <t>Employee Travel Costs</t>
  </si>
  <si>
    <t>Administrative Supplies</t>
  </si>
  <si>
    <t>Manufacturing &amp; Merchandising Costs</t>
  </si>
  <si>
    <t>Computer Supplies</t>
  </si>
  <si>
    <t>Rentals &amp; Operating Leases</t>
  </si>
  <si>
    <t>Miscellaneous Expenditures</t>
  </si>
  <si>
    <t>Total</t>
  </si>
  <si>
    <t>FundSource</t>
  </si>
  <si>
    <t xml:space="preserve"> General</t>
  </si>
  <si>
    <t xml:space="preserve"> Dedicated</t>
  </si>
  <si>
    <t xml:space="preserve"> Federal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</si>
  <si>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</si>
  <si>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</si>
  <si>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</si>
  <si>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</si>
  <si>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</si>
  <si>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</si>
  <si>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</si>
  <si>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</si>
  <si>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</si>
  <si>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</si>
  <si>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Part B:
Operating Expenditures
Summary Object</t>
  </si>
  <si>
    <t>FY 2024
Est. Exp</t>
  </si>
  <si>
    <t>Remove
One Time
Funding</t>
  </si>
  <si>
    <t>SWCAP,
Nondisc.,
Rent</t>
  </si>
  <si>
    <t>FY 2025
Base</t>
  </si>
  <si>
    <t>General
Inflation
(DU 10.21)</t>
  </si>
  <si>
    <t>% Change</t>
  </si>
  <si>
    <t>Medical
Inflation
(DU 10.22)</t>
  </si>
  <si>
    <t>FY2025
Total</t>
  </si>
  <si>
    <t>Function: Water Adjudication</t>
  </si>
  <si>
    <t>Function: Supreme Court</t>
  </si>
  <si>
    <t>Pension Payments</t>
  </si>
  <si>
    <t>Part B:
Trustee/Benefit
Summary Object</t>
  </si>
  <si>
    <t>Administrative Services</t>
  </si>
  <si>
    <t>Fuel &amp; Lubricant Costs</t>
  </si>
  <si>
    <t>Repair &amp; Maintenance Supplies</t>
  </si>
  <si>
    <t>Specific Use Supplies</t>
  </si>
  <si>
    <t>Insurance</t>
  </si>
  <si>
    <t>Utility Charges</t>
  </si>
  <si>
    <t>Function: Guardian Ad Litem Program</t>
  </si>
  <si>
    <t>Miscellaneous Payments As Agent</t>
  </si>
  <si>
    <t>Function: Community-Based Substance Abuse Treatment Services</t>
  </si>
  <si>
    <t>Education &amp; Training Assistance</t>
  </si>
  <si>
    <t>Function: District Courts</t>
  </si>
  <si>
    <t>Function: Court of Appeals</t>
  </si>
  <si>
    <t>Function: Magistrate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</si>
</sst>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" xfId="0" applyFont="1" applyBorder="1"/>
    <xf numFmtId="0" fontId="3" fillId="0" borderId="2" xfId="0" applyFont="1" applyBorder="1" applyAlignment="1">
      <alignment vertical="center" wrapText="1"/>
    </xf>
    <xf numFmtId="164" fontId="2" fillId="0" borderId="2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2" fillId="0" borderId="2" xfId="0" applyNumberFormat="1" applyFont="1" applyBorder="1"/>
    <xf numFmtId="0" fontId="3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10" fontId="2" fillId="0" borderId="1" xfId="0" applyNumberFormat="1" applyFont="1" applyBorder="1"/>
    <xf numFmtId="164" fontId="2" fillId="0" borderId="8" xfId="0" applyNumberFormat="1" applyFont="1" applyBorder="1"/>
    <xf numFmtId="0" fontId="3" fillId="0" borderId="1" xfId="0" applyFont="1" applyBorder="1"/>
    <xf numFmtId="0" fontId="3" fillId="0" borderId="6" xfId="0" applyFont="1" applyBorder="1"/>
    <xf numFmtId="164" fontId="2" fillId="0" borderId="5" xfId="0" applyNumberFormat="1" applyFont="1" applyBorder="1"/>
    <xf numFmtId="164" fontId="3" fillId="0" borderId="2" xfId="0" applyNumberFormat="1" applyFont="1" applyBorder="1"/>
    <xf numFmtId="10" fontId="3" fillId="0" borderId="2" xfId="0" applyNumberFormat="1" applyFont="1" applyBorder="1"/>
    <xf numFmtId="164" fontId="3" fillId="0" borderId="3" xfId="0" applyNumberFormat="1" applyFont="1" applyBorder="1"/>
    <xf numFmtId="164" fontId="3" fillId="0" borderId="5" xfId="0" applyNumberFormat="1" applyFont="1" applyBorder="1"/>
    <xf numFmtId="10" fontId="3" fillId="0" borderId="5" xfId="0" applyNumberFormat="1" applyFont="1" applyBorder="1"/>
    <xf numFmtId="164" fontId="3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59A10-211D-4E10-91A6-DD291E505524}">
  <dimension ref="A1:J49"/>
  <sheetViews>
    <sheetView tabSelected="1"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81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29</v>
      </c>
      <c r="B8" s="11">
        <v>7283.93</v>
      </c>
      <c r="C8" s="11">
        <v>7724.13</v>
      </c>
      <c r="D8" s="11">
        <v>8009.36</v>
      </c>
      <c r="E8" s="11">
        <v>7605.21</v>
      </c>
      <c r="F8" s="11">
        <f>E8- D8</f>
        <v>-404.14999999999964</v>
      </c>
      <c r="G8" s="14">
        <f>(E8- D8)/D8</f>
        <v>-5.0459712136799902E-2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30</v>
      </c>
      <c r="B9" s="18">
        <v>12964</v>
      </c>
      <c r="C9" s="18">
        <v>6876.47</v>
      </c>
      <c r="D9" s="18">
        <v>12873.73</v>
      </c>
      <c r="E9" s="18">
        <v>16605.689999999999</v>
      </c>
      <c r="F9" s="18">
        <f>E9- D9</f>
        <v>3731.9599999999991</v>
      </c>
      <c r="G9" s="19">
        <f>(E9- D9)/D9</f>
        <v>0.28988956580571434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31</v>
      </c>
      <c r="B10" s="18">
        <v>7790</v>
      </c>
      <c r="C10" s="18">
        <v>1000</v>
      </c>
      <c r="D10" s="18">
        <v>5500</v>
      </c>
      <c r="E10" s="18">
        <v>5500</v>
      </c>
      <c r="F10" s="18">
        <f>E10- D10</f>
        <v>0</v>
      </c>
      <c r="G10" s="19">
        <f>(E10- D10)/D10</f>
        <v>0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32</v>
      </c>
      <c r="B11" s="18">
        <v>1077283.1399999999</v>
      </c>
      <c r="C11" s="18">
        <v>945789.16</v>
      </c>
      <c r="D11" s="18">
        <v>1236720.6499999999</v>
      </c>
      <c r="E11" s="18">
        <v>1357664.63</v>
      </c>
      <c r="F11" s="18">
        <f>E11- D11</f>
        <v>120943.97999999998</v>
      </c>
      <c r="G11" s="19">
        <f>(E11- D11)/D11</f>
        <v>9.779409764040084E-2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69</v>
      </c>
      <c r="B12" s="18">
        <v>37.82</v>
      </c>
      <c r="C12" s="18">
        <v>0</v>
      </c>
      <c r="D12" s="18">
        <v>167.47</v>
      </c>
      <c r="E12" s="18">
        <v>2298</v>
      </c>
      <c r="F12" s="18">
        <f>E12- D12</f>
        <v>2130.5300000000002</v>
      </c>
      <c r="G12" s="19">
        <f>(E12- D12)/D12</f>
        <v>12.721860631754943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34</v>
      </c>
      <c r="B13" s="18">
        <v>11400</v>
      </c>
      <c r="C13" s="18">
        <v>240263</v>
      </c>
      <c r="D13" s="18">
        <v>0</v>
      </c>
      <c r="E13" s="18">
        <v>0</v>
      </c>
      <c r="F13" s="18">
        <f>E13- D13</f>
        <v>0</v>
      </c>
      <c r="G13" s="19" t="e">
        <f>(E13- D13)/D13</f>
        <v>#DIV/0!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35</v>
      </c>
      <c r="B14" s="18">
        <v>251949.42</v>
      </c>
      <c r="C14" s="18">
        <v>143208.75</v>
      </c>
      <c r="D14" s="18">
        <v>327077.75</v>
      </c>
      <c r="E14" s="18">
        <v>329477.84999999998</v>
      </c>
      <c r="F14" s="18">
        <f>E14- D14</f>
        <v>2400.0999999999767</v>
      </c>
      <c r="G14" s="19">
        <f>(E14- D14)/D14</f>
        <v>7.3380106106269126E-3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36</v>
      </c>
      <c r="B15" s="18">
        <v>1641.78</v>
      </c>
      <c r="C15" s="18">
        <v>0</v>
      </c>
      <c r="D15" s="18">
        <v>706.59</v>
      </c>
      <c r="E15" s="18">
        <v>359.47</v>
      </c>
      <c r="F15" s="18">
        <f>E15- D15</f>
        <v>-347.12</v>
      </c>
      <c r="G15" s="19">
        <f>(E15- D15)/D15</f>
        <v>-0.4912608443368856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70</v>
      </c>
      <c r="B16" s="18">
        <v>450</v>
      </c>
      <c r="C16" s="18">
        <v>0</v>
      </c>
      <c r="D16" s="18">
        <v>18.34</v>
      </c>
      <c r="E16" s="18">
        <v>0</v>
      </c>
      <c r="F16" s="18">
        <f>E16- D16</f>
        <v>-18.34</v>
      </c>
      <c r="G16" s="19">
        <f>(E16- D16)/D16</f>
        <v>-1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38</v>
      </c>
      <c r="B17" s="18">
        <v>0</v>
      </c>
      <c r="C17" s="18">
        <v>0</v>
      </c>
      <c r="D17" s="18">
        <v>0</v>
      </c>
      <c r="E17" s="18">
        <v>18.989999999999998</v>
      </c>
      <c r="F17" s="18">
        <f>E17- D17</f>
        <v>18.989999999999998</v>
      </c>
      <c r="G17" s="19" t="e">
        <f>(E17- D17)/D17</f>
        <v>#DIV/0!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72</v>
      </c>
      <c r="B18" s="18">
        <v>0</v>
      </c>
      <c r="C18" s="18">
        <v>60.8</v>
      </c>
      <c r="D18" s="18">
        <v>0</v>
      </c>
      <c r="E18" s="18">
        <v>0</v>
      </c>
      <c r="F18" s="18">
        <f>E18- D18</f>
        <v>0</v>
      </c>
      <c r="G18" s="19" t="e">
        <f>(E18- D18)/D18</f>
        <v>#DIV/0!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39</v>
      </c>
      <c r="B19" s="18">
        <v>240</v>
      </c>
      <c r="C19" s="18">
        <v>5000</v>
      </c>
      <c r="D19" s="18">
        <v>19203.88</v>
      </c>
      <c r="E19" s="18">
        <v>6730.8</v>
      </c>
      <c r="F19" s="18">
        <f>E19- D19</f>
        <v>-12473.080000000002</v>
      </c>
      <c r="G19" s="19">
        <f>(E19- D19)/D19</f>
        <v>-0.64950832852527729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40</v>
      </c>
      <c r="B20" s="18">
        <v>528709.1</v>
      </c>
      <c r="C20" s="18">
        <v>218977.71</v>
      </c>
      <c r="D20" s="18">
        <v>535555.31999999995</v>
      </c>
      <c r="E20" s="18">
        <v>613428.4</v>
      </c>
      <c r="F20" s="18">
        <f>E20- D20</f>
        <v>77873.080000000075</v>
      </c>
      <c r="G20" s="19">
        <f>(E20- D20)/D20</f>
        <v>0.14540622992971125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21" t="s">
        <v>41</v>
      </c>
      <c r="B21" s="24">
        <f>SUM(B8:B20)</f>
        <v>1899749.19</v>
      </c>
      <c r="C21" s="24">
        <f>SUM(C8:C20)</f>
        <v>1568900.02</v>
      </c>
      <c r="D21" s="24">
        <f>SUM(D8:D20)</f>
        <v>2145833.09</v>
      </c>
      <c r="E21" s="24">
        <f>SUM(E8:E20)</f>
        <v>2339689.04</v>
      </c>
      <c r="F21" s="24">
        <f>SUM(F8:F20)</f>
        <v>193855.95000000004</v>
      </c>
      <c r="G21" s="25">
        <f>(E21- D21)/D21</f>
        <v>9.0340647137657937E-2</v>
      </c>
      <c r="H21" s="24">
        <f>SUM(H8:H20)</f>
        <v>0</v>
      </c>
      <c r="I21" s="11">
        <v>0</v>
      </c>
      <c r="J21" s="26">
        <f>SUM(J8:J20)</f>
        <v>0</v>
      </c>
    </row>
    <row r="22" spans="1:10" ht="16.5" customHeight="1" x14ac:dyDescent="0.2">
      <c r="A22" s="21" t="s">
        <v>42</v>
      </c>
      <c r="B22" s="18"/>
      <c r="C22" s="18"/>
      <c r="D22" s="18"/>
      <c r="E22" s="18"/>
      <c r="F22" s="18"/>
      <c r="G22" s="19"/>
      <c r="H22" s="18"/>
      <c r="I22" s="18"/>
      <c r="J22" s="20"/>
    </row>
    <row r="23" spans="1:10" ht="13.5" customHeight="1" x14ac:dyDescent="0.2">
      <c r="A23" s="17" t="s">
        <v>43</v>
      </c>
      <c r="B23" s="18">
        <v>275305.28999999998</v>
      </c>
      <c r="C23" s="18">
        <v>416448.09</v>
      </c>
      <c r="D23" s="18">
        <v>375619.25</v>
      </c>
      <c r="E23" s="18">
        <v>343725.49</v>
      </c>
      <c r="F23" s="18">
        <f>E23- D23</f>
        <v>-31893.760000000009</v>
      </c>
      <c r="G23" s="19">
        <f>(E23- D23)/D23</f>
        <v>-8.4909812263349149E-2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17" t="s">
        <v>44</v>
      </c>
      <c r="B24" s="18">
        <v>1624443.9</v>
      </c>
      <c r="C24" s="18">
        <v>1152451.93</v>
      </c>
      <c r="D24" s="18">
        <v>1770213.84</v>
      </c>
      <c r="E24" s="18">
        <v>1995963.55</v>
      </c>
      <c r="F24" s="18">
        <f>E24- D24</f>
        <v>225749.70999999996</v>
      </c>
      <c r="G24" s="19">
        <f>(E24- D24)/D24</f>
        <v>0.12752680207268063</v>
      </c>
      <c r="H24" s="18">
        <v>0</v>
      </c>
      <c r="I24" s="18">
        <v>0</v>
      </c>
      <c r="J24" s="20">
        <f>H24+ I24</f>
        <v>0</v>
      </c>
    </row>
    <row r="25" spans="1:10" ht="13.5" customHeight="1" x14ac:dyDescent="0.2">
      <c r="A25" s="17" t="s">
        <v>45</v>
      </c>
      <c r="B25" s="18">
        <v>0</v>
      </c>
      <c r="C25" s="18">
        <v>0</v>
      </c>
      <c r="D25" s="18">
        <v>0</v>
      </c>
      <c r="E25" s="18">
        <v>0</v>
      </c>
      <c r="F25" s="18">
        <f>E25- D25</f>
        <v>0</v>
      </c>
      <c r="G25" s="19" t="e">
        <f>(E25- D25)/D25</f>
        <v>#DIV/0!</v>
      </c>
      <c r="H25" s="18">
        <v>0</v>
      </c>
      <c r="I25" s="18">
        <v>0</v>
      </c>
      <c r="J25" s="20">
        <f>H25+ I25</f>
        <v>0</v>
      </c>
    </row>
    <row r="26" spans="1:10" ht="13.5" customHeight="1" x14ac:dyDescent="0.2">
      <c r="A26" s="22" t="s">
        <v>41</v>
      </c>
      <c r="B26" s="27">
        <f>SUM(B23:B25)</f>
        <v>1899749.19</v>
      </c>
      <c r="C26" s="27">
        <f>SUM(C23:C25)</f>
        <v>1568900.02</v>
      </c>
      <c r="D26" s="27">
        <f>SUM(D23:D25)</f>
        <v>2145833.09</v>
      </c>
      <c r="E26" s="27">
        <f>SUM(E23:E25)</f>
        <v>2339689.04</v>
      </c>
      <c r="F26" s="27">
        <f>SUM(F23:F25)</f>
        <v>193855.94999999995</v>
      </c>
      <c r="G26" s="28">
        <f>(E26- D26)/D26</f>
        <v>9.0340647137657937E-2</v>
      </c>
      <c r="H26" s="27">
        <f>SUM(H23:H25)</f>
        <v>0</v>
      </c>
      <c r="I26" s="23">
        <v>0</v>
      </c>
      <c r="J26" s="29">
        <f>SUM(J23:J25)</f>
        <v>0</v>
      </c>
    </row>
    <row r="29" spans="1:10" ht="13.5" customHeight="1" x14ac:dyDescent="0.2">
      <c r="A29" s="3" t="s">
        <v>46</v>
      </c>
      <c r="B29" s="3" t="s">
        <v>47</v>
      </c>
      <c r="C29" s="3" t="s">
        <v>48</v>
      </c>
      <c r="D29" s="3" t="s">
        <v>49</v>
      </c>
      <c r="E29" s="3" t="s">
        <v>50</v>
      </c>
      <c r="F29" s="3" t="s">
        <v>51</v>
      </c>
      <c r="G29" s="3" t="s">
        <v>52</v>
      </c>
      <c r="H29" s="3" t="s">
        <v>53</v>
      </c>
      <c r="I29" s="3" t="s">
        <v>54</v>
      </c>
      <c r="J29" s="3" t="s">
        <v>55</v>
      </c>
    </row>
    <row r="30" spans="1:10" ht="36.950000000000003" customHeight="1" x14ac:dyDescent="0.2">
      <c r="A30" s="6" t="s">
        <v>56</v>
      </c>
      <c r="B30" s="7" t="s">
        <v>57</v>
      </c>
      <c r="C30" s="7" t="s">
        <v>58</v>
      </c>
      <c r="D30" s="7" t="s">
        <v>59</v>
      </c>
      <c r="E30" s="7" t="s">
        <v>60</v>
      </c>
      <c r="F30" s="7" t="s">
        <v>61</v>
      </c>
      <c r="G30" s="7" t="s">
        <v>62</v>
      </c>
      <c r="H30" s="7" t="s">
        <v>63</v>
      </c>
      <c r="I30" s="7" t="s">
        <v>62</v>
      </c>
      <c r="J30" s="8" t="s">
        <v>64</v>
      </c>
    </row>
    <row r="31" spans="1:10" ht="13.5" customHeight="1" x14ac:dyDescent="0.2">
      <c r="A31" s="9" t="s">
        <v>29</v>
      </c>
      <c r="B31" s="11">
        <f>J8</f>
        <v>0</v>
      </c>
      <c r="C31" s="11">
        <v>0</v>
      </c>
      <c r="D31" s="11">
        <v>0</v>
      </c>
      <c r="E31" s="11">
        <f>SUM(B31:D31)</f>
        <v>0</v>
      </c>
      <c r="F31" s="11">
        <v>0</v>
      </c>
      <c r="G31" s="14" t="e">
        <f>F31/E31</f>
        <v>#DIV/0!</v>
      </c>
      <c r="H31" s="11">
        <v>0</v>
      </c>
      <c r="I31" s="14">
        <f>IF(E31=0,0,H31/E31)</f>
        <v>0</v>
      </c>
      <c r="J31" s="16">
        <f>E31+F31+H31</f>
        <v>0</v>
      </c>
    </row>
    <row r="32" spans="1:10" ht="13.5" customHeight="1" x14ac:dyDescent="0.2">
      <c r="A32" s="17" t="s">
        <v>30</v>
      </c>
      <c r="B32" s="18">
        <f>J9</f>
        <v>0</v>
      </c>
      <c r="C32" s="18">
        <v>0</v>
      </c>
      <c r="D32" s="18">
        <v>0</v>
      </c>
      <c r="E32" s="18">
        <f>SUM(B32:D32)</f>
        <v>0</v>
      </c>
      <c r="F32" s="18">
        <v>0</v>
      </c>
      <c r="G32" s="19" t="e">
        <f>F32/E32</f>
        <v>#DIV/0!</v>
      </c>
      <c r="H32" s="18">
        <v>0</v>
      </c>
      <c r="I32" s="19">
        <f>IF(E32=0,0,H32/E32)</f>
        <v>0</v>
      </c>
      <c r="J32" s="20">
        <f>E32+F32+H32</f>
        <v>0</v>
      </c>
    </row>
    <row r="33" spans="1:10" ht="13.5" customHeight="1" x14ac:dyDescent="0.2">
      <c r="A33" s="17" t="s">
        <v>31</v>
      </c>
      <c r="B33" s="18">
        <f>J10</f>
        <v>0</v>
      </c>
      <c r="C33" s="18">
        <v>0</v>
      </c>
      <c r="D33" s="18">
        <v>0</v>
      </c>
      <c r="E33" s="18">
        <f>SUM(B33:D33)</f>
        <v>0</v>
      </c>
      <c r="F33" s="18">
        <v>0</v>
      </c>
      <c r="G33" s="19" t="e">
        <f>F33/E33</f>
        <v>#DIV/0!</v>
      </c>
      <c r="H33" s="18">
        <v>0</v>
      </c>
      <c r="I33" s="19">
        <f>IF(E33=0,0,H33/E33)</f>
        <v>0</v>
      </c>
      <c r="J33" s="20">
        <f>E33+F33+H33</f>
        <v>0</v>
      </c>
    </row>
    <row r="34" spans="1:10" ht="13.5" customHeight="1" x14ac:dyDescent="0.2">
      <c r="A34" s="17" t="s">
        <v>32</v>
      </c>
      <c r="B34" s="18">
        <f>J11</f>
        <v>0</v>
      </c>
      <c r="C34" s="18">
        <v>0</v>
      </c>
      <c r="D34" s="18">
        <v>0</v>
      </c>
      <c r="E34" s="18">
        <f>SUM(B34:D34)</f>
        <v>0</v>
      </c>
      <c r="F34" s="18">
        <v>0</v>
      </c>
      <c r="G34" s="19" t="e">
        <f>F34/E34</f>
        <v>#DIV/0!</v>
      </c>
      <c r="H34" s="18">
        <v>0</v>
      </c>
      <c r="I34" s="19">
        <f>IF(E34=0,0,H34/E34)</f>
        <v>0</v>
      </c>
      <c r="J34" s="20">
        <f>E34+F34+H34</f>
        <v>0</v>
      </c>
    </row>
    <row r="35" spans="1:10" ht="13.5" customHeight="1" x14ac:dyDescent="0.2">
      <c r="A35" s="17" t="s">
        <v>69</v>
      </c>
      <c r="B35" s="18">
        <f>J12</f>
        <v>0</v>
      </c>
      <c r="C35" s="18">
        <v>0</v>
      </c>
      <c r="D35" s="18">
        <v>0</v>
      </c>
      <c r="E35" s="18">
        <f>SUM(B35:D35)</f>
        <v>0</v>
      </c>
      <c r="F35" s="18">
        <v>0</v>
      </c>
      <c r="G35" s="19" t="e">
        <f>F35/E35</f>
        <v>#DIV/0!</v>
      </c>
      <c r="H35" s="18">
        <v>0</v>
      </c>
      <c r="I35" s="19">
        <f>IF(E35=0,0,H35/E35)</f>
        <v>0</v>
      </c>
      <c r="J35" s="20">
        <f>E35+F35+H35</f>
        <v>0</v>
      </c>
    </row>
    <row r="36" spans="1:10" ht="13.5" customHeight="1" x14ac:dyDescent="0.2">
      <c r="A36" s="17" t="s">
        <v>34</v>
      </c>
      <c r="B36" s="18">
        <f>J13</f>
        <v>0</v>
      </c>
      <c r="C36" s="18">
        <v>0</v>
      </c>
      <c r="D36" s="18">
        <v>0</v>
      </c>
      <c r="E36" s="18">
        <f>SUM(B36:D36)</f>
        <v>0</v>
      </c>
      <c r="F36" s="18">
        <v>0</v>
      </c>
      <c r="G36" s="19" t="e">
        <f>F36/E36</f>
        <v>#DIV/0!</v>
      </c>
      <c r="H36" s="18">
        <v>0</v>
      </c>
      <c r="I36" s="19">
        <f>IF(E36=0,0,H36/E36)</f>
        <v>0</v>
      </c>
      <c r="J36" s="20">
        <f>E36+F36+H36</f>
        <v>0</v>
      </c>
    </row>
    <row r="37" spans="1:10" ht="13.5" customHeight="1" x14ac:dyDescent="0.2">
      <c r="A37" s="17" t="s">
        <v>35</v>
      </c>
      <c r="B37" s="18">
        <f>J14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36</v>
      </c>
      <c r="B38" s="18">
        <f>J15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70</v>
      </c>
      <c r="B39" s="18">
        <f>J16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38</v>
      </c>
      <c r="B40" s="18">
        <f>J17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72</v>
      </c>
      <c r="B41" s="18">
        <f>J18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39</v>
      </c>
      <c r="B42" s="18">
        <f>J19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40</v>
      </c>
      <c r="B43" s="18">
        <f>J20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21" t="s">
        <v>41</v>
      </c>
      <c r="B44" s="24">
        <f>SUM(B31:B43)</f>
        <v>0</v>
      </c>
      <c r="C44" s="24">
        <f>SUM(C31:C43)</f>
        <v>0</v>
      </c>
      <c r="D44" s="24">
        <f>SUM(D31:D43)</f>
        <v>0</v>
      </c>
      <c r="E44" s="24">
        <f>SUM(E31:E43)</f>
        <v>0</v>
      </c>
      <c r="F44" s="24">
        <f>SUM(F31:F43)</f>
        <v>0</v>
      </c>
      <c r="G44" s="25" t="e">
        <f>F44/E44</f>
        <v>#DIV/0!</v>
      </c>
      <c r="H44" s="24">
        <f>SUM(H31:H43)</f>
        <v>0</v>
      </c>
      <c r="I44" s="11">
        <v>0</v>
      </c>
      <c r="J44" s="26">
        <f>SUM(J31:J43)</f>
        <v>0</v>
      </c>
    </row>
    <row r="45" spans="1:10" ht="13.5" customHeight="1" x14ac:dyDescent="0.2">
      <c r="A45" s="21" t="s">
        <v>42</v>
      </c>
      <c r="B45" s="18"/>
      <c r="C45" s="18"/>
      <c r="D45" s="18"/>
      <c r="E45" s="18"/>
      <c r="F45" s="18"/>
      <c r="G45" s="19"/>
      <c r="H45" s="18"/>
      <c r="I45" s="18"/>
      <c r="J45" s="20"/>
    </row>
    <row r="46" spans="1:10" ht="13.5" customHeight="1" x14ac:dyDescent="0.2">
      <c r="A46" s="17" t="s">
        <v>43</v>
      </c>
      <c r="B46" s="18">
        <f>J23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44</v>
      </c>
      <c r="B47" s="18">
        <f>J24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45</v>
      </c>
      <c r="B48" s="18">
        <f>J25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22" t="s">
        <v>41</v>
      </c>
      <c r="B49" s="27">
        <f>SUM(B46:B48)</f>
        <v>0</v>
      </c>
      <c r="C49" s="27">
        <f>SUM(C46:C48)</f>
        <v>0</v>
      </c>
      <c r="D49" s="27">
        <f>SUM(D46:D48)</f>
        <v>0</v>
      </c>
      <c r="E49" s="27">
        <f>SUM(E46:E48)</f>
        <v>0</v>
      </c>
      <c r="F49" s="27">
        <f>SUM(F46:F48)</f>
        <v>0</v>
      </c>
      <c r="G49" s="28" t="e">
        <f>F49/E49</f>
        <v>#DIV/0!</v>
      </c>
      <c r="H49" s="27">
        <f>SUM(H46:H48)</f>
        <v>0</v>
      </c>
      <c r="I49" s="23">
        <v>0</v>
      </c>
      <c r="J49" s="29">
        <f>SUM(J46:J48)</f>
        <v>0</v>
      </c>
    </row>
  </sheetData>
  <mergeCells count="1">
    <mergeCell ref="F6:G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0CA81-458B-4A33-8CE3-CF08E235B637}">
  <dimension ref="A1:J43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65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29</v>
      </c>
      <c r="B8" s="11">
        <v>28027.49</v>
      </c>
      <c r="C8" s="11">
        <v>26467.22</v>
      </c>
      <c r="D8" s="11">
        <v>23807.53</v>
      </c>
      <c r="E8" s="11">
        <v>26895.91</v>
      </c>
      <c r="F8" s="11">
        <f>E8- D8</f>
        <v>3088.380000000001</v>
      </c>
      <c r="G8" s="14">
        <f>(E8- D8)/D8</f>
        <v>0.12972282298919716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30</v>
      </c>
      <c r="B9" s="18">
        <v>4041.71</v>
      </c>
      <c r="C9" s="18">
        <v>3217.21</v>
      </c>
      <c r="D9" s="18">
        <v>3572.32</v>
      </c>
      <c r="E9" s="18">
        <v>3192</v>
      </c>
      <c r="F9" s="18">
        <f>E9- D9</f>
        <v>-380.32000000000016</v>
      </c>
      <c r="G9" s="19">
        <f>(E9- D9)/D9</f>
        <v>-0.10646302682850364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31</v>
      </c>
      <c r="B10" s="18">
        <v>5816.5</v>
      </c>
      <c r="C10" s="18">
        <v>4217.58</v>
      </c>
      <c r="D10" s="18">
        <v>5095.93</v>
      </c>
      <c r="E10" s="18">
        <v>6039.24</v>
      </c>
      <c r="F10" s="18">
        <f>E10- D10</f>
        <v>943.30999999999949</v>
      </c>
      <c r="G10" s="19">
        <f>(E10- D10)/D10</f>
        <v>0.1851104705127424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32</v>
      </c>
      <c r="B11" s="18">
        <v>0</v>
      </c>
      <c r="C11" s="18">
        <v>0</v>
      </c>
      <c r="D11" s="18">
        <v>0</v>
      </c>
      <c r="E11" s="18">
        <v>133.01</v>
      </c>
      <c r="F11" s="18">
        <f>E11- D11</f>
        <v>133.01</v>
      </c>
      <c r="G11" s="19" t="e">
        <f>(E11- D11)/D11</f>
        <v>#DIV/0!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33</v>
      </c>
      <c r="B12" s="18">
        <v>2816.35</v>
      </c>
      <c r="C12" s="18">
        <v>7423.03</v>
      </c>
      <c r="D12" s="18">
        <v>4787.24</v>
      </c>
      <c r="E12" s="18">
        <v>1920.62</v>
      </c>
      <c r="F12" s="18">
        <f>E12- D12</f>
        <v>-2866.62</v>
      </c>
      <c r="G12" s="19">
        <f>(E12- D12)/D12</f>
        <v>-0.59880432148795548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35</v>
      </c>
      <c r="B13" s="18">
        <v>5682.89</v>
      </c>
      <c r="C13" s="18">
        <v>0</v>
      </c>
      <c r="D13" s="18">
        <v>96.6</v>
      </c>
      <c r="E13" s="18">
        <v>7388.53</v>
      </c>
      <c r="F13" s="18">
        <f>E13- D13</f>
        <v>7291.9299999999994</v>
      </c>
      <c r="G13" s="19">
        <f>(E13- D13)/D13</f>
        <v>75.485817805383022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36</v>
      </c>
      <c r="B14" s="18">
        <v>5661.62</v>
      </c>
      <c r="C14" s="18">
        <v>2918.89</v>
      </c>
      <c r="D14" s="18">
        <v>3949.38</v>
      </c>
      <c r="E14" s="18">
        <v>3168.21</v>
      </c>
      <c r="F14" s="18">
        <f>E14- D14</f>
        <v>-781.17000000000007</v>
      </c>
      <c r="G14" s="19">
        <f>(E14- D14)/D14</f>
        <v>-0.19779560336052748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38</v>
      </c>
      <c r="B15" s="18">
        <v>0</v>
      </c>
      <c r="C15" s="18">
        <v>0</v>
      </c>
      <c r="D15" s="18">
        <v>0</v>
      </c>
      <c r="E15" s="18">
        <v>367.99</v>
      </c>
      <c r="F15" s="18">
        <f>E15- D15</f>
        <v>367.99</v>
      </c>
      <c r="G15" s="19" t="e">
        <f>(E15- D15)/D15</f>
        <v>#DIV/0!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39</v>
      </c>
      <c r="B16" s="18">
        <v>84896.69</v>
      </c>
      <c r="C16" s="18">
        <v>84140.97</v>
      </c>
      <c r="D16" s="18">
        <v>3460.73</v>
      </c>
      <c r="E16" s="18">
        <v>170460.7</v>
      </c>
      <c r="F16" s="18">
        <f>E16- D16</f>
        <v>166999.97</v>
      </c>
      <c r="G16" s="19">
        <f>(E16- D16)/D16</f>
        <v>48.255706166040113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40</v>
      </c>
      <c r="B17" s="18">
        <v>117.5</v>
      </c>
      <c r="C17" s="18">
        <v>0</v>
      </c>
      <c r="D17" s="18">
        <v>0</v>
      </c>
      <c r="E17" s="18">
        <v>0</v>
      </c>
      <c r="F17" s="18">
        <f>E17- D17</f>
        <v>0</v>
      </c>
      <c r="G17" s="19" t="e">
        <f>(E17- D17)/D17</f>
        <v>#DIV/0!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21" t="s">
        <v>41</v>
      </c>
      <c r="B18" s="24">
        <f>SUM(B8:B17)</f>
        <v>137060.75</v>
      </c>
      <c r="C18" s="24">
        <f>SUM(C8:C17)</f>
        <v>128384.9</v>
      </c>
      <c r="D18" s="24">
        <f>SUM(D8:D17)</f>
        <v>44769.729999999996</v>
      </c>
      <c r="E18" s="24">
        <f>SUM(E8:E17)</f>
        <v>219566.21000000002</v>
      </c>
      <c r="F18" s="24">
        <f>SUM(F8:F17)</f>
        <v>174796.48</v>
      </c>
      <c r="G18" s="25">
        <f>(E18- D18)/D18</f>
        <v>3.9043451903775175</v>
      </c>
      <c r="H18" s="24">
        <f>SUM(H8:H17)</f>
        <v>0</v>
      </c>
      <c r="I18" s="11">
        <v>0</v>
      </c>
      <c r="J18" s="26">
        <f>SUM(J8:J17)</f>
        <v>0</v>
      </c>
    </row>
    <row r="19" spans="1:10" ht="16.5" customHeight="1" x14ac:dyDescent="0.2">
      <c r="A19" s="21" t="s">
        <v>42</v>
      </c>
      <c r="B19" s="18"/>
      <c r="C19" s="18"/>
      <c r="D19" s="18"/>
      <c r="E19" s="18"/>
      <c r="F19" s="18"/>
      <c r="G19" s="19"/>
      <c r="H19" s="18"/>
      <c r="I19" s="18"/>
      <c r="J19" s="20"/>
    </row>
    <row r="20" spans="1:10" ht="13.5" customHeight="1" x14ac:dyDescent="0.2">
      <c r="A20" s="17" t="s">
        <v>43</v>
      </c>
      <c r="B20" s="18">
        <v>137060.75</v>
      </c>
      <c r="C20" s="18">
        <v>128384.9</v>
      </c>
      <c r="D20" s="18">
        <v>44769.73</v>
      </c>
      <c r="E20" s="18">
        <v>219566.21</v>
      </c>
      <c r="F20" s="18">
        <f>E20- D20</f>
        <v>174796.47999999998</v>
      </c>
      <c r="G20" s="19">
        <f>(E20- D20)/D20</f>
        <v>3.9043451903775157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44</v>
      </c>
      <c r="B21" s="18">
        <v>0</v>
      </c>
      <c r="C21" s="18">
        <v>0</v>
      </c>
      <c r="D21" s="18">
        <v>0</v>
      </c>
      <c r="E21" s="18">
        <v>0</v>
      </c>
      <c r="F21" s="18">
        <f>E21- D21</f>
        <v>0</v>
      </c>
      <c r="G21" s="19" t="e">
        <f>(E21- D21)/D21</f>
        <v>#DIV/0!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45</v>
      </c>
      <c r="B22" s="18">
        <v>0</v>
      </c>
      <c r="C22" s="18">
        <v>0</v>
      </c>
      <c r="D22" s="18">
        <v>0</v>
      </c>
      <c r="E22" s="18">
        <v>0</v>
      </c>
      <c r="F22" s="18">
        <f>E22- D22</f>
        <v>0</v>
      </c>
      <c r="G22" s="19" t="e">
        <f>(E22- D22)/D22</f>
        <v>#DIV/0!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22" t="s">
        <v>41</v>
      </c>
      <c r="B23" s="27">
        <f>SUM(B20:B22)</f>
        <v>137060.75</v>
      </c>
      <c r="C23" s="27">
        <f>SUM(C20:C22)</f>
        <v>128384.9</v>
      </c>
      <c r="D23" s="27">
        <f>SUM(D20:D22)</f>
        <v>44769.73</v>
      </c>
      <c r="E23" s="27">
        <f>SUM(E20:E22)</f>
        <v>219566.21</v>
      </c>
      <c r="F23" s="27">
        <f>SUM(F20:F22)</f>
        <v>174796.47999999998</v>
      </c>
      <c r="G23" s="28">
        <f>(E23- D23)/D23</f>
        <v>3.9043451903775157</v>
      </c>
      <c r="H23" s="27">
        <f>SUM(H20:H22)</f>
        <v>0</v>
      </c>
      <c r="I23" s="23">
        <v>0</v>
      </c>
      <c r="J23" s="29">
        <f>SUM(J20:J22)</f>
        <v>0</v>
      </c>
    </row>
    <row r="26" spans="1:10" ht="13.5" customHeight="1" x14ac:dyDescent="0.2">
      <c r="A26" s="3" t="s">
        <v>46</v>
      </c>
      <c r="B26" s="3" t="s">
        <v>47</v>
      </c>
      <c r="C26" s="3" t="s">
        <v>48</v>
      </c>
      <c r="D26" s="3" t="s">
        <v>49</v>
      </c>
      <c r="E26" s="3" t="s">
        <v>50</v>
      </c>
      <c r="F26" s="3" t="s">
        <v>51</v>
      </c>
      <c r="G26" s="3" t="s">
        <v>52</v>
      </c>
      <c r="H26" s="3" t="s">
        <v>53</v>
      </c>
      <c r="I26" s="3" t="s">
        <v>54</v>
      </c>
      <c r="J26" s="3" t="s">
        <v>55</v>
      </c>
    </row>
    <row r="27" spans="1:10" ht="36.950000000000003" customHeight="1" x14ac:dyDescent="0.2">
      <c r="A27" s="6" t="s">
        <v>56</v>
      </c>
      <c r="B27" s="7" t="s">
        <v>57</v>
      </c>
      <c r="C27" s="7" t="s">
        <v>58</v>
      </c>
      <c r="D27" s="7" t="s">
        <v>59</v>
      </c>
      <c r="E27" s="7" t="s">
        <v>60</v>
      </c>
      <c r="F27" s="7" t="s">
        <v>61</v>
      </c>
      <c r="G27" s="7" t="s">
        <v>62</v>
      </c>
      <c r="H27" s="7" t="s">
        <v>63</v>
      </c>
      <c r="I27" s="7" t="s">
        <v>62</v>
      </c>
      <c r="J27" s="8" t="s">
        <v>64</v>
      </c>
    </row>
    <row r="28" spans="1:10" ht="13.5" customHeight="1" x14ac:dyDescent="0.2">
      <c r="A28" s="9" t="s">
        <v>29</v>
      </c>
      <c r="B28" s="11">
        <f>J8</f>
        <v>0</v>
      </c>
      <c r="C28" s="11">
        <v>0</v>
      </c>
      <c r="D28" s="11">
        <v>0</v>
      </c>
      <c r="E28" s="11">
        <f>SUM(B28:D28)</f>
        <v>0</v>
      </c>
      <c r="F28" s="11">
        <v>0</v>
      </c>
      <c r="G28" s="14" t="e">
        <f>F28/E28</f>
        <v>#DIV/0!</v>
      </c>
      <c r="H28" s="11">
        <v>0</v>
      </c>
      <c r="I28" s="14">
        <f>IF(E28=0,0,H28/E28)</f>
        <v>0</v>
      </c>
      <c r="J28" s="16">
        <f>E28+F28+H28</f>
        <v>0</v>
      </c>
    </row>
    <row r="29" spans="1:10" ht="13.5" customHeight="1" x14ac:dyDescent="0.2">
      <c r="A29" s="17" t="s">
        <v>30</v>
      </c>
      <c r="B29" s="18">
        <f>J9</f>
        <v>0</v>
      </c>
      <c r="C29" s="18">
        <v>0</v>
      </c>
      <c r="D29" s="18">
        <v>0</v>
      </c>
      <c r="E29" s="18">
        <f>SUM(B29:D29)</f>
        <v>0</v>
      </c>
      <c r="F29" s="18">
        <v>0</v>
      </c>
      <c r="G29" s="19" t="e">
        <f>F29/E29</f>
        <v>#DIV/0!</v>
      </c>
      <c r="H29" s="18">
        <v>0</v>
      </c>
      <c r="I29" s="19">
        <f>IF(E29=0,0,H29/E29)</f>
        <v>0</v>
      </c>
      <c r="J29" s="20">
        <f>E29+F29+H29</f>
        <v>0</v>
      </c>
    </row>
    <row r="30" spans="1:10" ht="13.5" customHeight="1" x14ac:dyDescent="0.2">
      <c r="A30" s="17" t="s">
        <v>31</v>
      </c>
      <c r="B30" s="18">
        <f>J10</f>
        <v>0</v>
      </c>
      <c r="C30" s="18">
        <v>0</v>
      </c>
      <c r="D30" s="18">
        <v>0</v>
      </c>
      <c r="E30" s="18">
        <f>SUM(B30:D30)</f>
        <v>0</v>
      </c>
      <c r="F30" s="18">
        <v>0</v>
      </c>
      <c r="G30" s="19" t="e">
        <f>F30/E30</f>
        <v>#DIV/0!</v>
      </c>
      <c r="H30" s="18">
        <v>0</v>
      </c>
      <c r="I30" s="19">
        <f>IF(E30=0,0,H30/E30)</f>
        <v>0</v>
      </c>
      <c r="J30" s="20">
        <f>E30+F30+H30</f>
        <v>0</v>
      </c>
    </row>
    <row r="31" spans="1:10" ht="13.5" customHeight="1" x14ac:dyDescent="0.2">
      <c r="A31" s="17" t="s">
        <v>32</v>
      </c>
      <c r="B31" s="18">
        <f>J11</f>
        <v>0</v>
      </c>
      <c r="C31" s="18">
        <v>0</v>
      </c>
      <c r="D31" s="18">
        <v>0</v>
      </c>
      <c r="E31" s="18">
        <f>SUM(B31:D31)</f>
        <v>0</v>
      </c>
      <c r="F31" s="18">
        <v>0</v>
      </c>
      <c r="G31" s="19" t="e">
        <f>F31/E31</f>
        <v>#DIV/0!</v>
      </c>
      <c r="H31" s="18">
        <v>0</v>
      </c>
      <c r="I31" s="19">
        <f>IF(E31=0,0,H31/E31)</f>
        <v>0</v>
      </c>
      <c r="J31" s="20">
        <f>E31+F31+H31</f>
        <v>0</v>
      </c>
    </row>
    <row r="32" spans="1:10" ht="13.5" customHeight="1" x14ac:dyDescent="0.2">
      <c r="A32" s="17" t="s">
        <v>33</v>
      </c>
      <c r="B32" s="18">
        <f>J12</f>
        <v>0</v>
      </c>
      <c r="C32" s="18">
        <v>0</v>
      </c>
      <c r="D32" s="18">
        <v>0</v>
      </c>
      <c r="E32" s="18">
        <f>SUM(B32:D32)</f>
        <v>0</v>
      </c>
      <c r="F32" s="18">
        <v>0</v>
      </c>
      <c r="G32" s="19" t="e">
        <f>F32/E32</f>
        <v>#DIV/0!</v>
      </c>
      <c r="H32" s="18">
        <v>0</v>
      </c>
      <c r="I32" s="19">
        <f>IF(E32=0,0,H32/E32)</f>
        <v>0</v>
      </c>
      <c r="J32" s="20">
        <f>E32+F32+H32</f>
        <v>0</v>
      </c>
    </row>
    <row r="33" spans="1:10" ht="13.5" customHeight="1" x14ac:dyDescent="0.2">
      <c r="A33" s="17" t="s">
        <v>35</v>
      </c>
      <c r="B33" s="18">
        <f>J13</f>
        <v>0</v>
      </c>
      <c r="C33" s="18">
        <v>0</v>
      </c>
      <c r="D33" s="18">
        <v>0</v>
      </c>
      <c r="E33" s="18">
        <f>SUM(B33:D33)</f>
        <v>0</v>
      </c>
      <c r="F33" s="18">
        <v>0</v>
      </c>
      <c r="G33" s="19" t="e">
        <f>F33/E33</f>
        <v>#DIV/0!</v>
      </c>
      <c r="H33" s="18">
        <v>0</v>
      </c>
      <c r="I33" s="19">
        <f>IF(E33=0,0,H33/E33)</f>
        <v>0</v>
      </c>
      <c r="J33" s="20">
        <f>E33+F33+H33</f>
        <v>0</v>
      </c>
    </row>
    <row r="34" spans="1:10" ht="13.5" customHeight="1" x14ac:dyDescent="0.2">
      <c r="A34" s="17" t="s">
        <v>36</v>
      </c>
      <c r="B34" s="18">
        <f>J14</f>
        <v>0</v>
      </c>
      <c r="C34" s="18">
        <v>0</v>
      </c>
      <c r="D34" s="18">
        <v>0</v>
      </c>
      <c r="E34" s="18">
        <f>SUM(B34:D34)</f>
        <v>0</v>
      </c>
      <c r="F34" s="18">
        <v>0</v>
      </c>
      <c r="G34" s="19" t="e">
        <f>F34/E34</f>
        <v>#DIV/0!</v>
      </c>
      <c r="H34" s="18">
        <v>0</v>
      </c>
      <c r="I34" s="19">
        <f>IF(E34=0,0,H34/E34)</f>
        <v>0</v>
      </c>
      <c r="J34" s="20">
        <f>E34+F34+H34</f>
        <v>0</v>
      </c>
    </row>
    <row r="35" spans="1:10" ht="13.5" customHeight="1" x14ac:dyDescent="0.2">
      <c r="A35" s="17" t="s">
        <v>38</v>
      </c>
      <c r="B35" s="18">
        <f>J15</f>
        <v>0</v>
      </c>
      <c r="C35" s="18">
        <v>0</v>
      </c>
      <c r="D35" s="18">
        <v>0</v>
      </c>
      <c r="E35" s="18">
        <f>SUM(B35:D35)</f>
        <v>0</v>
      </c>
      <c r="F35" s="18">
        <v>0</v>
      </c>
      <c r="G35" s="19" t="e">
        <f>F35/E35</f>
        <v>#DIV/0!</v>
      </c>
      <c r="H35" s="18">
        <v>0</v>
      </c>
      <c r="I35" s="19">
        <f>IF(E35=0,0,H35/E35)</f>
        <v>0</v>
      </c>
      <c r="J35" s="20">
        <f>E35+F35+H35</f>
        <v>0</v>
      </c>
    </row>
    <row r="36" spans="1:10" ht="13.5" customHeight="1" x14ac:dyDescent="0.2">
      <c r="A36" s="17" t="s">
        <v>39</v>
      </c>
      <c r="B36" s="18">
        <f>J16</f>
        <v>0</v>
      </c>
      <c r="C36" s="18">
        <v>0</v>
      </c>
      <c r="D36" s="18">
        <v>0</v>
      </c>
      <c r="E36" s="18">
        <f>SUM(B36:D36)</f>
        <v>0</v>
      </c>
      <c r="F36" s="18">
        <v>0</v>
      </c>
      <c r="G36" s="19" t="e">
        <f>F36/E36</f>
        <v>#DIV/0!</v>
      </c>
      <c r="H36" s="18">
        <v>0</v>
      </c>
      <c r="I36" s="19">
        <f>IF(E36=0,0,H36/E36)</f>
        <v>0</v>
      </c>
      <c r="J36" s="20">
        <f>E36+F36+H36</f>
        <v>0</v>
      </c>
    </row>
    <row r="37" spans="1:10" ht="13.5" customHeight="1" x14ac:dyDescent="0.2">
      <c r="A37" s="17" t="s">
        <v>40</v>
      </c>
      <c r="B37" s="18">
        <f>J17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21" t="s">
        <v>41</v>
      </c>
      <c r="B38" s="24">
        <f>SUM(B28:B37)</f>
        <v>0</v>
      </c>
      <c r="C38" s="24">
        <f>SUM(C28:C37)</f>
        <v>0</v>
      </c>
      <c r="D38" s="24">
        <f>SUM(D28:D37)</f>
        <v>0</v>
      </c>
      <c r="E38" s="24">
        <f>SUM(E28:E37)</f>
        <v>0</v>
      </c>
      <c r="F38" s="24">
        <f>SUM(F28:F37)</f>
        <v>0</v>
      </c>
      <c r="G38" s="25" t="e">
        <f>F38/E38</f>
        <v>#DIV/0!</v>
      </c>
      <c r="H38" s="24">
        <f>SUM(H28:H37)</f>
        <v>0</v>
      </c>
      <c r="I38" s="11">
        <v>0</v>
      </c>
      <c r="J38" s="26">
        <f>SUM(J28:J37)</f>
        <v>0</v>
      </c>
    </row>
    <row r="39" spans="1:10" ht="13.5" customHeight="1" x14ac:dyDescent="0.2">
      <c r="A39" s="21" t="s">
        <v>42</v>
      </c>
      <c r="B39" s="18"/>
      <c r="C39" s="18"/>
      <c r="D39" s="18"/>
      <c r="E39" s="18"/>
      <c r="F39" s="18"/>
      <c r="G39" s="19"/>
      <c r="H39" s="18"/>
      <c r="I39" s="18"/>
      <c r="J39" s="20"/>
    </row>
    <row r="40" spans="1:10" ht="13.5" customHeight="1" x14ac:dyDescent="0.2">
      <c r="A40" s="17" t="s">
        <v>43</v>
      </c>
      <c r="B40" s="18">
        <f>J20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44</v>
      </c>
      <c r="B41" s="18">
        <f>J21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45</v>
      </c>
      <c r="B42" s="18">
        <f>J22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22" t="s">
        <v>41</v>
      </c>
      <c r="B43" s="27">
        <f>SUM(B40:B42)</f>
        <v>0</v>
      </c>
      <c r="C43" s="27">
        <f>SUM(C40:C42)</f>
        <v>0</v>
      </c>
      <c r="D43" s="27">
        <f>SUM(D40:D42)</f>
        <v>0</v>
      </c>
      <c r="E43" s="27">
        <f>SUM(E40:E42)</f>
        <v>0</v>
      </c>
      <c r="F43" s="27">
        <f>SUM(F40:F42)</f>
        <v>0</v>
      </c>
      <c r="G43" s="28" t="e">
        <f>F43/E43</f>
        <v>#DIV/0!</v>
      </c>
      <c r="H43" s="27">
        <f>SUM(H40:H42)</f>
        <v>0</v>
      </c>
      <c r="I43" s="23">
        <v>0</v>
      </c>
      <c r="J43" s="29">
        <f>SUM(J40:J42)</f>
        <v>0</v>
      </c>
    </row>
  </sheetData>
  <mergeCells count="1">
    <mergeCell ref="F6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EEF80-1CA1-46CB-840E-701C2C155B29}">
  <dimension ref="A1:J47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4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29</v>
      </c>
      <c r="B8" s="11">
        <v>1034.01</v>
      </c>
      <c r="C8" s="11">
        <v>2777.97</v>
      </c>
      <c r="D8" s="11">
        <v>2022.63</v>
      </c>
      <c r="E8" s="11">
        <v>2287.63</v>
      </c>
      <c r="F8" s="11">
        <f>E8- D8</f>
        <v>265</v>
      </c>
      <c r="G8" s="14">
        <f>(E8- D8)/D8</f>
        <v>0.13101753657366894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30</v>
      </c>
      <c r="B9" s="18">
        <v>2550</v>
      </c>
      <c r="C9" s="18">
        <v>2110.14</v>
      </c>
      <c r="D9" s="18">
        <v>5250</v>
      </c>
      <c r="E9" s="18">
        <v>2700</v>
      </c>
      <c r="F9" s="18">
        <f>E9- D9</f>
        <v>-2550</v>
      </c>
      <c r="G9" s="19">
        <f>(E9- D9)/D9</f>
        <v>-0.48571428571428571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31</v>
      </c>
      <c r="B10" s="18">
        <v>0</v>
      </c>
      <c r="C10" s="18">
        <v>100</v>
      </c>
      <c r="D10" s="18">
        <v>0</v>
      </c>
      <c r="E10" s="18">
        <v>50</v>
      </c>
      <c r="F10" s="18">
        <f>E10- D10</f>
        <v>50</v>
      </c>
      <c r="G10" s="19" t="e">
        <f>(E10- D10)/D10</f>
        <v>#DIV/0!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32</v>
      </c>
      <c r="B11" s="18">
        <v>78155.929999999993</v>
      </c>
      <c r="C11" s="18">
        <v>78406.91</v>
      </c>
      <c r="D11" s="18">
        <v>65199.33</v>
      </c>
      <c r="E11" s="18">
        <v>61731.78</v>
      </c>
      <c r="F11" s="18">
        <f>E11- D11</f>
        <v>-3467.5500000000029</v>
      </c>
      <c r="G11" s="19">
        <f>(E11- D11)/D11</f>
        <v>-5.3183828729528398E-2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33</v>
      </c>
      <c r="B12" s="18">
        <v>1384.56</v>
      </c>
      <c r="C12" s="18">
        <v>2170.04</v>
      </c>
      <c r="D12" s="18">
        <v>652.78</v>
      </c>
      <c r="E12" s="18">
        <v>2362.0500000000002</v>
      </c>
      <c r="F12" s="18">
        <f>E12- D12</f>
        <v>1709.2700000000002</v>
      </c>
      <c r="G12" s="19">
        <f>(E12- D12)/D12</f>
        <v>2.6184472563497661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34</v>
      </c>
      <c r="B13" s="18">
        <v>0</v>
      </c>
      <c r="C13" s="18">
        <v>269.10000000000002</v>
      </c>
      <c r="D13" s="18">
        <v>149.9</v>
      </c>
      <c r="E13" s="18">
        <v>4639.8999999999996</v>
      </c>
      <c r="F13" s="18">
        <f>E13- D13</f>
        <v>4490</v>
      </c>
      <c r="G13" s="19">
        <f>(E13- D13)/D13</f>
        <v>29.953302201467643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35</v>
      </c>
      <c r="B14" s="18">
        <v>3965.91</v>
      </c>
      <c r="C14" s="18">
        <v>2152.5100000000002</v>
      </c>
      <c r="D14" s="18">
        <v>588</v>
      </c>
      <c r="E14" s="18">
        <v>4631.3999999999996</v>
      </c>
      <c r="F14" s="18">
        <f>E14- D14</f>
        <v>4043.3999999999996</v>
      </c>
      <c r="G14" s="19">
        <f>(E14- D14)/D14</f>
        <v>6.8765306122448973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36</v>
      </c>
      <c r="B15" s="18">
        <v>76.650000000000006</v>
      </c>
      <c r="C15" s="18">
        <v>368.12</v>
      </c>
      <c r="D15" s="18">
        <v>459.88</v>
      </c>
      <c r="E15" s="18">
        <v>1031.94</v>
      </c>
      <c r="F15" s="18">
        <f>E15- D15</f>
        <v>572.06000000000006</v>
      </c>
      <c r="G15" s="19">
        <f>(E15- D15)/D15</f>
        <v>1.2439331999652083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37</v>
      </c>
      <c r="B16" s="18">
        <v>0</v>
      </c>
      <c r="C16" s="18">
        <v>0</v>
      </c>
      <c r="D16" s="18">
        <v>0</v>
      </c>
      <c r="E16" s="18">
        <v>18.05</v>
      </c>
      <c r="F16" s="18">
        <f>E16- D16</f>
        <v>18.05</v>
      </c>
      <c r="G16" s="19" t="e">
        <f>(E16- D16)/D16</f>
        <v>#DIV/0!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38</v>
      </c>
      <c r="B17" s="18">
        <v>2627.2</v>
      </c>
      <c r="C17" s="18">
        <v>24.35</v>
      </c>
      <c r="D17" s="18">
        <v>0</v>
      </c>
      <c r="E17" s="18">
        <v>0</v>
      </c>
      <c r="F17" s="18">
        <f>E17- D17</f>
        <v>0</v>
      </c>
      <c r="G17" s="19" t="e">
        <f>(E17- D17)/D17</f>
        <v>#DIV/0!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39</v>
      </c>
      <c r="B18" s="18">
        <v>1271.4000000000001</v>
      </c>
      <c r="C18" s="18">
        <v>1330.7</v>
      </c>
      <c r="D18" s="18">
        <v>1359.5</v>
      </c>
      <c r="E18" s="18">
        <v>1378.1</v>
      </c>
      <c r="F18" s="18">
        <f>E18- D18</f>
        <v>18.599999999999909</v>
      </c>
      <c r="G18" s="19">
        <f>(E18- D18)/D18</f>
        <v>1.3681500551673342E-2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40</v>
      </c>
      <c r="B19" s="18">
        <v>5530.31</v>
      </c>
      <c r="C19" s="18">
        <v>3834.27</v>
      </c>
      <c r="D19" s="18">
        <v>0</v>
      </c>
      <c r="E19" s="18">
        <v>1808.15</v>
      </c>
      <c r="F19" s="18">
        <f>E19- D19</f>
        <v>1808.15</v>
      </c>
      <c r="G19" s="19" t="e">
        <f>(E19- D19)/D19</f>
        <v>#DIV/0!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21" t="s">
        <v>41</v>
      </c>
      <c r="B20" s="24">
        <f>SUM(B8:B19)</f>
        <v>96595.969999999972</v>
      </c>
      <c r="C20" s="24">
        <f>SUM(C8:C19)</f>
        <v>93544.11</v>
      </c>
      <c r="D20" s="24">
        <f>SUM(D8:D19)</f>
        <v>75682.02</v>
      </c>
      <c r="E20" s="24">
        <f>SUM(E8:E19)</f>
        <v>82639</v>
      </c>
      <c r="F20" s="24">
        <f>SUM(F8:F19)</f>
        <v>6956.9799999999977</v>
      </c>
      <c r="G20" s="25">
        <f>(E20- D20)/D20</f>
        <v>9.1923814929886855E-2</v>
      </c>
      <c r="H20" s="24">
        <f>SUM(H8:H19)</f>
        <v>0</v>
      </c>
      <c r="I20" s="11">
        <v>0</v>
      </c>
      <c r="J20" s="26">
        <f>SUM(J8:J19)</f>
        <v>0</v>
      </c>
    </row>
    <row r="21" spans="1:10" ht="16.5" customHeight="1" x14ac:dyDescent="0.2">
      <c r="A21" s="21" t="s">
        <v>42</v>
      </c>
      <c r="B21" s="18"/>
      <c r="C21" s="18"/>
      <c r="D21" s="18"/>
      <c r="E21" s="18"/>
      <c r="F21" s="18"/>
      <c r="G21" s="19"/>
      <c r="H21" s="18"/>
      <c r="I21" s="18"/>
      <c r="J21" s="20"/>
    </row>
    <row r="22" spans="1:10" ht="13.5" customHeight="1" x14ac:dyDescent="0.2">
      <c r="A22" s="17" t="s">
        <v>43</v>
      </c>
      <c r="B22" s="18">
        <v>96595.97</v>
      </c>
      <c r="C22" s="18">
        <v>93544.11</v>
      </c>
      <c r="D22" s="18">
        <v>75682.02</v>
      </c>
      <c r="E22" s="18">
        <v>82639</v>
      </c>
      <c r="F22" s="18">
        <f>E22- D22</f>
        <v>6956.9799999999959</v>
      </c>
      <c r="G22" s="19">
        <f>(E22- D22)/D22</f>
        <v>9.1923814929886855E-2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44</v>
      </c>
      <c r="B23" s="18">
        <v>0</v>
      </c>
      <c r="C23" s="18">
        <v>0</v>
      </c>
      <c r="D23" s="18">
        <v>0</v>
      </c>
      <c r="E23" s="18">
        <v>0</v>
      </c>
      <c r="F23" s="18">
        <f>E23- D23</f>
        <v>0</v>
      </c>
      <c r="G23" s="19" t="e">
        <f>(E23- D23)/D23</f>
        <v>#DIV/0!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17" t="s">
        <v>45</v>
      </c>
      <c r="B24" s="18">
        <v>0</v>
      </c>
      <c r="C24" s="18">
        <v>0</v>
      </c>
      <c r="D24" s="18">
        <v>0</v>
      </c>
      <c r="E24" s="18">
        <v>0</v>
      </c>
      <c r="F24" s="18">
        <f>E24- D24</f>
        <v>0</v>
      </c>
      <c r="G24" s="19" t="e">
        <f>(E24- D24)/D24</f>
        <v>#DIV/0!</v>
      </c>
      <c r="H24" s="18">
        <v>0</v>
      </c>
      <c r="I24" s="18">
        <v>0</v>
      </c>
      <c r="J24" s="20">
        <f>H24+ I24</f>
        <v>0</v>
      </c>
    </row>
    <row r="25" spans="1:10" ht="13.5" customHeight="1" x14ac:dyDescent="0.2">
      <c r="A25" s="22" t="s">
        <v>41</v>
      </c>
      <c r="B25" s="27">
        <f>SUM(B22:B24)</f>
        <v>96595.97</v>
      </c>
      <c r="C25" s="27">
        <f>SUM(C22:C24)</f>
        <v>93544.11</v>
      </c>
      <c r="D25" s="27">
        <f>SUM(D22:D24)</f>
        <v>75682.02</v>
      </c>
      <c r="E25" s="27">
        <f>SUM(E22:E24)</f>
        <v>82639</v>
      </c>
      <c r="F25" s="27">
        <f>SUM(F22:F24)</f>
        <v>6956.9799999999959</v>
      </c>
      <c r="G25" s="28">
        <f>(E25- D25)/D25</f>
        <v>9.1923814929886855E-2</v>
      </c>
      <c r="H25" s="27">
        <f>SUM(H22:H24)</f>
        <v>0</v>
      </c>
      <c r="I25" s="23">
        <v>0</v>
      </c>
      <c r="J25" s="29">
        <f>SUM(J22:J24)</f>
        <v>0</v>
      </c>
    </row>
    <row r="28" spans="1:10" ht="13.5" customHeight="1" x14ac:dyDescent="0.2">
      <c r="A28" s="3" t="s">
        <v>46</v>
      </c>
      <c r="B28" s="3" t="s">
        <v>47</v>
      </c>
      <c r="C28" s="3" t="s">
        <v>48</v>
      </c>
      <c r="D28" s="3" t="s">
        <v>49</v>
      </c>
      <c r="E28" s="3" t="s">
        <v>50</v>
      </c>
      <c r="F28" s="3" t="s">
        <v>51</v>
      </c>
      <c r="G28" s="3" t="s">
        <v>52</v>
      </c>
      <c r="H28" s="3" t="s">
        <v>53</v>
      </c>
      <c r="I28" s="3" t="s">
        <v>54</v>
      </c>
      <c r="J28" s="3" t="s">
        <v>55</v>
      </c>
    </row>
    <row r="29" spans="1:10" ht="36.950000000000003" customHeight="1" x14ac:dyDescent="0.2">
      <c r="A29" s="6" t="s">
        <v>56</v>
      </c>
      <c r="B29" s="7" t="s">
        <v>57</v>
      </c>
      <c r="C29" s="7" t="s">
        <v>58</v>
      </c>
      <c r="D29" s="7" t="s">
        <v>59</v>
      </c>
      <c r="E29" s="7" t="s">
        <v>60</v>
      </c>
      <c r="F29" s="7" t="s">
        <v>61</v>
      </c>
      <c r="G29" s="7" t="s">
        <v>62</v>
      </c>
      <c r="H29" s="7" t="s">
        <v>63</v>
      </c>
      <c r="I29" s="7" t="s">
        <v>62</v>
      </c>
      <c r="J29" s="8" t="s">
        <v>64</v>
      </c>
    </row>
    <row r="30" spans="1:10" ht="13.5" customHeight="1" x14ac:dyDescent="0.2">
      <c r="A30" s="9" t="s">
        <v>29</v>
      </c>
      <c r="B30" s="11">
        <f>J8</f>
        <v>0</v>
      </c>
      <c r="C30" s="11">
        <v>0</v>
      </c>
      <c r="D30" s="11">
        <v>0</v>
      </c>
      <c r="E30" s="11">
        <f>SUM(B30:D30)</f>
        <v>0</v>
      </c>
      <c r="F30" s="11">
        <v>0</v>
      </c>
      <c r="G30" s="14" t="e">
        <f>F30/E30</f>
        <v>#DIV/0!</v>
      </c>
      <c r="H30" s="11">
        <v>0</v>
      </c>
      <c r="I30" s="14">
        <f>IF(E30=0,0,H30/E30)</f>
        <v>0</v>
      </c>
      <c r="J30" s="16">
        <f>E30+F30+H30</f>
        <v>0</v>
      </c>
    </row>
    <row r="31" spans="1:10" ht="13.5" customHeight="1" x14ac:dyDescent="0.2">
      <c r="A31" s="17" t="s">
        <v>30</v>
      </c>
      <c r="B31" s="18">
        <f>J9</f>
        <v>0</v>
      </c>
      <c r="C31" s="18">
        <v>0</v>
      </c>
      <c r="D31" s="18">
        <v>0</v>
      </c>
      <c r="E31" s="18">
        <f>SUM(B31:D31)</f>
        <v>0</v>
      </c>
      <c r="F31" s="18">
        <v>0</v>
      </c>
      <c r="G31" s="19" t="e">
        <f>F31/E31</f>
        <v>#DIV/0!</v>
      </c>
      <c r="H31" s="18">
        <v>0</v>
      </c>
      <c r="I31" s="19">
        <f>IF(E31=0,0,H31/E31)</f>
        <v>0</v>
      </c>
      <c r="J31" s="20">
        <f>E31+F31+H31</f>
        <v>0</v>
      </c>
    </row>
    <row r="32" spans="1:10" ht="13.5" customHeight="1" x14ac:dyDescent="0.2">
      <c r="A32" s="17" t="s">
        <v>31</v>
      </c>
      <c r="B32" s="18">
        <f>J10</f>
        <v>0</v>
      </c>
      <c r="C32" s="18">
        <v>0</v>
      </c>
      <c r="D32" s="18">
        <v>0</v>
      </c>
      <c r="E32" s="18">
        <f>SUM(B32:D32)</f>
        <v>0</v>
      </c>
      <c r="F32" s="18">
        <v>0</v>
      </c>
      <c r="G32" s="19" t="e">
        <f>F32/E32</f>
        <v>#DIV/0!</v>
      </c>
      <c r="H32" s="18">
        <v>0</v>
      </c>
      <c r="I32" s="19">
        <f>IF(E32=0,0,H32/E32)</f>
        <v>0</v>
      </c>
      <c r="J32" s="20">
        <f>E32+F32+H32</f>
        <v>0</v>
      </c>
    </row>
    <row r="33" spans="1:10" ht="13.5" customHeight="1" x14ac:dyDescent="0.2">
      <c r="A33" s="17" t="s">
        <v>32</v>
      </c>
      <c r="B33" s="18">
        <f>J11</f>
        <v>0</v>
      </c>
      <c r="C33" s="18">
        <v>0</v>
      </c>
      <c r="D33" s="18">
        <v>0</v>
      </c>
      <c r="E33" s="18">
        <f>SUM(B33:D33)</f>
        <v>0</v>
      </c>
      <c r="F33" s="18">
        <v>0</v>
      </c>
      <c r="G33" s="19" t="e">
        <f>F33/E33</f>
        <v>#DIV/0!</v>
      </c>
      <c r="H33" s="18">
        <v>0</v>
      </c>
      <c r="I33" s="19">
        <f>IF(E33=0,0,H33/E33)</f>
        <v>0</v>
      </c>
      <c r="J33" s="20">
        <f>E33+F33+H33</f>
        <v>0</v>
      </c>
    </row>
    <row r="34" spans="1:10" ht="13.5" customHeight="1" x14ac:dyDescent="0.2">
      <c r="A34" s="17" t="s">
        <v>33</v>
      </c>
      <c r="B34" s="18">
        <f>J12</f>
        <v>0</v>
      </c>
      <c r="C34" s="18">
        <v>0</v>
      </c>
      <c r="D34" s="18">
        <v>0</v>
      </c>
      <c r="E34" s="18">
        <f>SUM(B34:D34)</f>
        <v>0</v>
      </c>
      <c r="F34" s="18">
        <v>0</v>
      </c>
      <c r="G34" s="19" t="e">
        <f>F34/E34</f>
        <v>#DIV/0!</v>
      </c>
      <c r="H34" s="18">
        <v>0</v>
      </c>
      <c r="I34" s="19">
        <f>IF(E34=0,0,H34/E34)</f>
        <v>0</v>
      </c>
      <c r="J34" s="20">
        <f>E34+F34+H34</f>
        <v>0</v>
      </c>
    </row>
    <row r="35" spans="1:10" ht="13.5" customHeight="1" x14ac:dyDescent="0.2">
      <c r="A35" s="17" t="s">
        <v>34</v>
      </c>
      <c r="B35" s="18">
        <f>J13</f>
        <v>0</v>
      </c>
      <c r="C35" s="18">
        <v>0</v>
      </c>
      <c r="D35" s="18">
        <v>0</v>
      </c>
      <c r="E35" s="18">
        <f>SUM(B35:D35)</f>
        <v>0</v>
      </c>
      <c r="F35" s="18">
        <v>0</v>
      </c>
      <c r="G35" s="19" t="e">
        <f>F35/E35</f>
        <v>#DIV/0!</v>
      </c>
      <c r="H35" s="18">
        <v>0</v>
      </c>
      <c r="I35" s="19">
        <f>IF(E35=0,0,H35/E35)</f>
        <v>0</v>
      </c>
      <c r="J35" s="20">
        <f>E35+F35+H35</f>
        <v>0</v>
      </c>
    </row>
    <row r="36" spans="1:10" ht="13.5" customHeight="1" x14ac:dyDescent="0.2">
      <c r="A36" s="17" t="s">
        <v>35</v>
      </c>
      <c r="B36" s="18">
        <f>J14</f>
        <v>0</v>
      </c>
      <c r="C36" s="18">
        <v>0</v>
      </c>
      <c r="D36" s="18">
        <v>0</v>
      </c>
      <c r="E36" s="18">
        <f>SUM(B36:D36)</f>
        <v>0</v>
      </c>
      <c r="F36" s="18">
        <v>0</v>
      </c>
      <c r="G36" s="19" t="e">
        <f>F36/E36</f>
        <v>#DIV/0!</v>
      </c>
      <c r="H36" s="18">
        <v>0</v>
      </c>
      <c r="I36" s="19">
        <f>IF(E36=0,0,H36/E36)</f>
        <v>0</v>
      </c>
      <c r="J36" s="20">
        <f>E36+F36+H36</f>
        <v>0</v>
      </c>
    </row>
    <row r="37" spans="1:10" ht="13.5" customHeight="1" x14ac:dyDescent="0.2">
      <c r="A37" s="17" t="s">
        <v>36</v>
      </c>
      <c r="B37" s="18">
        <f>J15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37</v>
      </c>
      <c r="B38" s="18">
        <f>J16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38</v>
      </c>
      <c r="B39" s="18">
        <f>J17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39</v>
      </c>
      <c r="B40" s="18">
        <f>J18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40</v>
      </c>
      <c r="B41" s="18">
        <f>J19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21" t="s">
        <v>41</v>
      </c>
      <c r="B42" s="24">
        <f>SUM(B30:B41)</f>
        <v>0</v>
      </c>
      <c r="C42" s="24">
        <f>SUM(C30:C41)</f>
        <v>0</v>
      </c>
      <c r="D42" s="24">
        <f>SUM(D30:D41)</f>
        <v>0</v>
      </c>
      <c r="E42" s="24">
        <f>SUM(E30:E41)</f>
        <v>0</v>
      </c>
      <c r="F42" s="24">
        <f>SUM(F30:F41)</f>
        <v>0</v>
      </c>
      <c r="G42" s="25" t="e">
        <f>F42/E42</f>
        <v>#DIV/0!</v>
      </c>
      <c r="H42" s="24">
        <f>SUM(H30:H41)</f>
        <v>0</v>
      </c>
      <c r="I42" s="11">
        <v>0</v>
      </c>
      <c r="J42" s="26">
        <f>SUM(J30:J41)</f>
        <v>0</v>
      </c>
    </row>
    <row r="43" spans="1:10" ht="13.5" customHeight="1" x14ac:dyDescent="0.2">
      <c r="A43" s="21" t="s">
        <v>42</v>
      </c>
      <c r="B43" s="18"/>
      <c r="C43" s="18"/>
      <c r="D43" s="18"/>
      <c r="E43" s="18"/>
      <c r="F43" s="18"/>
      <c r="G43" s="19"/>
      <c r="H43" s="18"/>
      <c r="I43" s="18"/>
      <c r="J43" s="20"/>
    </row>
    <row r="44" spans="1:10" ht="13.5" customHeight="1" x14ac:dyDescent="0.2">
      <c r="A44" s="17" t="s">
        <v>43</v>
      </c>
      <c r="B44" s="18">
        <f>J22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44</v>
      </c>
      <c r="B45" s="18">
        <f>J23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45</v>
      </c>
      <c r="B46" s="18">
        <f>J24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22" t="s">
        <v>41</v>
      </c>
      <c r="B47" s="27">
        <f>SUM(B44:B46)</f>
        <v>0</v>
      </c>
      <c r="C47" s="27">
        <f>SUM(C44:C46)</f>
        <v>0</v>
      </c>
      <c r="D47" s="27">
        <f>SUM(D44:D46)</f>
        <v>0</v>
      </c>
      <c r="E47" s="27">
        <f>SUM(E44:E46)</f>
        <v>0</v>
      </c>
      <c r="F47" s="27">
        <f>SUM(F44:F46)</f>
        <v>0</v>
      </c>
      <c r="G47" s="28" t="e">
        <f>F47/E47</f>
        <v>#DIV/0!</v>
      </c>
      <c r="H47" s="27">
        <f>SUM(H44:H46)</f>
        <v>0</v>
      </c>
      <c r="I47" s="23">
        <v>0</v>
      </c>
      <c r="J47" s="29">
        <f>SUM(J44:J46)</f>
        <v>0</v>
      </c>
    </row>
  </sheetData>
  <mergeCells count="1">
    <mergeCell ref="F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C0B12-2286-447E-B295-0935466FEA45}">
  <dimension ref="A1:J45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80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29</v>
      </c>
      <c r="B8" s="11">
        <v>389.87</v>
      </c>
      <c r="C8" s="11">
        <v>362.44</v>
      </c>
      <c r="D8" s="11">
        <v>348.17</v>
      </c>
      <c r="E8" s="11">
        <v>368.92</v>
      </c>
      <c r="F8" s="11">
        <f>E8- D8</f>
        <v>20.75</v>
      </c>
      <c r="G8" s="14">
        <f>(E8- D8)/D8</f>
        <v>5.9597323146738657E-2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30</v>
      </c>
      <c r="B9" s="18">
        <v>4760</v>
      </c>
      <c r="C9" s="18">
        <v>3190</v>
      </c>
      <c r="D9" s="18">
        <v>7944.29</v>
      </c>
      <c r="E9" s="18">
        <v>11294.82</v>
      </c>
      <c r="F9" s="18">
        <f>E9- D9</f>
        <v>3350.5299999999997</v>
      </c>
      <c r="G9" s="19">
        <f>(E9- D9)/D9</f>
        <v>0.4217532340838514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31</v>
      </c>
      <c r="B10" s="18">
        <v>5836</v>
      </c>
      <c r="C10" s="18">
        <v>5082</v>
      </c>
      <c r="D10" s="18">
        <v>5830.99</v>
      </c>
      <c r="E10" s="18">
        <v>5942.4</v>
      </c>
      <c r="F10" s="18">
        <f>E10- D10</f>
        <v>111.40999999999985</v>
      </c>
      <c r="G10" s="19">
        <f>(E10- D10)/D10</f>
        <v>1.9106532509916816E-2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33</v>
      </c>
      <c r="B11" s="18">
        <v>406.06</v>
      </c>
      <c r="C11" s="18">
        <v>124.15</v>
      </c>
      <c r="D11" s="18">
        <v>209.51</v>
      </c>
      <c r="E11" s="18">
        <v>125.45</v>
      </c>
      <c r="F11" s="18">
        <f>E11- D11</f>
        <v>-84.059999999999988</v>
      </c>
      <c r="G11" s="19">
        <f>(E11- D11)/D11</f>
        <v>-0.40122189871605168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69</v>
      </c>
      <c r="B12" s="18">
        <v>489</v>
      </c>
      <c r="C12" s="18">
        <v>0</v>
      </c>
      <c r="D12" s="18">
        <v>517</v>
      </c>
      <c r="E12" s="18">
        <v>1534.24</v>
      </c>
      <c r="F12" s="18">
        <f>E12- D12</f>
        <v>1017.24</v>
      </c>
      <c r="G12" s="19">
        <f>(E12- D12)/D12</f>
        <v>1.9675822050290135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35</v>
      </c>
      <c r="B13" s="18">
        <v>7267.42</v>
      </c>
      <c r="C13" s="18">
        <v>0</v>
      </c>
      <c r="D13" s="18">
        <v>2194.25</v>
      </c>
      <c r="E13" s="18">
        <v>3529.38</v>
      </c>
      <c r="F13" s="18">
        <f>E13- D13</f>
        <v>1335.13</v>
      </c>
      <c r="G13" s="19">
        <f>(E13- D13)/D13</f>
        <v>0.60846758573544502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36</v>
      </c>
      <c r="B14" s="18">
        <v>241.04</v>
      </c>
      <c r="C14" s="18">
        <v>306.27999999999997</v>
      </c>
      <c r="D14" s="18">
        <v>269.05</v>
      </c>
      <c r="E14" s="18">
        <v>345.73</v>
      </c>
      <c r="F14" s="18">
        <f>E14- D14</f>
        <v>76.680000000000007</v>
      </c>
      <c r="G14" s="19">
        <f>(E14- D14)/D14</f>
        <v>0.2850027875859506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38</v>
      </c>
      <c r="B15" s="18">
        <v>0</v>
      </c>
      <c r="C15" s="18">
        <v>0</v>
      </c>
      <c r="D15" s="18">
        <v>0</v>
      </c>
      <c r="E15" s="18">
        <v>0</v>
      </c>
      <c r="F15" s="18">
        <f>E15- D15</f>
        <v>0</v>
      </c>
      <c r="G15" s="19" t="e">
        <f>(E15- D15)/D15</f>
        <v>#DIV/0!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72</v>
      </c>
      <c r="B16" s="18">
        <v>0</v>
      </c>
      <c r="C16" s="18">
        <v>0</v>
      </c>
      <c r="D16" s="18">
        <v>85.06</v>
      </c>
      <c r="E16" s="18">
        <v>0</v>
      </c>
      <c r="F16" s="18">
        <f>E16- D16</f>
        <v>-85.06</v>
      </c>
      <c r="G16" s="19">
        <f>(E16- D16)/D16</f>
        <v>-1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39</v>
      </c>
      <c r="B17" s="18">
        <v>1355.66</v>
      </c>
      <c r="C17" s="18">
        <v>1085.6600000000001</v>
      </c>
      <c r="D17" s="18">
        <v>1200</v>
      </c>
      <c r="E17" s="18">
        <v>1000</v>
      </c>
      <c r="F17" s="18">
        <f>E17- D17</f>
        <v>-200</v>
      </c>
      <c r="G17" s="19">
        <f>(E17- D17)/D17</f>
        <v>-0.16666666666666666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40</v>
      </c>
      <c r="B18" s="18">
        <v>0</v>
      </c>
      <c r="C18" s="18">
        <v>0</v>
      </c>
      <c r="D18" s="18">
        <v>0</v>
      </c>
      <c r="E18" s="18">
        <v>5414.43</v>
      </c>
      <c r="F18" s="18">
        <f>E18- D18</f>
        <v>5414.43</v>
      </c>
      <c r="G18" s="19" t="e">
        <f>(E18- D18)/D18</f>
        <v>#DIV/0!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21" t="s">
        <v>41</v>
      </c>
      <c r="B19" s="24">
        <f>SUM(B8:B18)</f>
        <v>20745.05</v>
      </c>
      <c r="C19" s="24">
        <f>SUM(C8:C18)</f>
        <v>10150.530000000001</v>
      </c>
      <c r="D19" s="24">
        <f>SUM(D8:D18)</f>
        <v>18598.32</v>
      </c>
      <c r="E19" s="24">
        <f>SUM(E8:E18)</f>
        <v>29555.370000000003</v>
      </c>
      <c r="F19" s="24">
        <f>SUM(F8:F18)</f>
        <v>10957.05</v>
      </c>
      <c r="G19" s="25">
        <f>(E19- D19)/D19</f>
        <v>0.58914192249622566</v>
      </c>
      <c r="H19" s="24">
        <f>SUM(H8:H18)</f>
        <v>0</v>
      </c>
      <c r="I19" s="11">
        <v>0</v>
      </c>
      <c r="J19" s="26">
        <f>SUM(J8:J18)</f>
        <v>0</v>
      </c>
    </row>
    <row r="20" spans="1:10" ht="16.5" customHeight="1" x14ac:dyDescent="0.2">
      <c r="A20" s="21" t="s">
        <v>42</v>
      </c>
      <c r="B20" s="18"/>
      <c r="C20" s="18"/>
      <c r="D20" s="18"/>
      <c r="E20" s="18"/>
      <c r="F20" s="18"/>
      <c r="G20" s="19"/>
      <c r="H20" s="18"/>
      <c r="I20" s="18"/>
      <c r="J20" s="20"/>
    </row>
    <row r="21" spans="1:10" ht="13.5" customHeight="1" x14ac:dyDescent="0.2">
      <c r="A21" s="17" t="s">
        <v>43</v>
      </c>
      <c r="B21" s="18">
        <v>20745.05</v>
      </c>
      <c r="C21" s="18">
        <v>10150.530000000001</v>
      </c>
      <c r="D21" s="18">
        <v>18598.32</v>
      </c>
      <c r="E21" s="18">
        <v>29555.37</v>
      </c>
      <c r="F21" s="18">
        <f>E21- D21</f>
        <v>10957.05</v>
      </c>
      <c r="G21" s="19">
        <f>(E21- D21)/D21</f>
        <v>0.58914192249622543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44</v>
      </c>
      <c r="B22" s="18">
        <v>0</v>
      </c>
      <c r="C22" s="18">
        <v>0</v>
      </c>
      <c r="D22" s="18">
        <v>0</v>
      </c>
      <c r="E22" s="18">
        <v>0</v>
      </c>
      <c r="F22" s="18">
        <f>E22- D22</f>
        <v>0</v>
      </c>
      <c r="G22" s="19" t="e">
        <f>(E22- D22)/D22</f>
        <v>#DIV/0!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45</v>
      </c>
      <c r="B23" s="18">
        <v>0</v>
      </c>
      <c r="C23" s="18">
        <v>0</v>
      </c>
      <c r="D23" s="18">
        <v>0</v>
      </c>
      <c r="E23" s="18">
        <v>0</v>
      </c>
      <c r="F23" s="18">
        <f>E23- D23</f>
        <v>0</v>
      </c>
      <c r="G23" s="19" t="e">
        <f>(E23- D23)/D23</f>
        <v>#DIV/0!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22" t="s">
        <v>41</v>
      </c>
      <c r="B24" s="27">
        <f>SUM(B21:B23)</f>
        <v>20745.05</v>
      </c>
      <c r="C24" s="27">
        <f>SUM(C21:C23)</f>
        <v>10150.530000000001</v>
      </c>
      <c r="D24" s="27">
        <f>SUM(D21:D23)</f>
        <v>18598.32</v>
      </c>
      <c r="E24" s="27">
        <f>SUM(E21:E23)</f>
        <v>29555.37</v>
      </c>
      <c r="F24" s="27">
        <f>SUM(F21:F23)</f>
        <v>10957.05</v>
      </c>
      <c r="G24" s="28">
        <f>(E24- D24)/D24</f>
        <v>0.58914192249622543</v>
      </c>
      <c r="H24" s="27">
        <f>SUM(H21:H23)</f>
        <v>0</v>
      </c>
      <c r="I24" s="23">
        <v>0</v>
      </c>
      <c r="J24" s="29">
        <f>SUM(J21:J23)</f>
        <v>0</v>
      </c>
    </row>
    <row r="27" spans="1:10" ht="13.5" customHeight="1" x14ac:dyDescent="0.2">
      <c r="A27" s="3" t="s">
        <v>46</v>
      </c>
      <c r="B27" s="3" t="s">
        <v>47</v>
      </c>
      <c r="C27" s="3" t="s">
        <v>48</v>
      </c>
      <c r="D27" s="3" t="s">
        <v>49</v>
      </c>
      <c r="E27" s="3" t="s">
        <v>50</v>
      </c>
      <c r="F27" s="3" t="s">
        <v>51</v>
      </c>
      <c r="G27" s="3" t="s">
        <v>52</v>
      </c>
      <c r="H27" s="3" t="s">
        <v>53</v>
      </c>
      <c r="I27" s="3" t="s">
        <v>54</v>
      </c>
      <c r="J27" s="3" t="s">
        <v>55</v>
      </c>
    </row>
    <row r="28" spans="1:10" ht="36.950000000000003" customHeight="1" x14ac:dyDescent="0.2">
      <c r="A28" s="6" t="s">
        <v>56</v>
      </c>
      <c r="B28" s="7" t="s">
        <v>57</v>
      </c>
      <c r="C28" s="7" t="s">
        <v>58</v>
      </c>
      <c r="D28" s="7" t="s">
        <v>59</v>
      </c>
      <c r="E28" s="7" t="s">
        <v>60</v>
      </c>
      <c r="F28" s="7" t="s">
        <v>61</v>
      </c>
      <c r="G28" s="7" t="s">
        <v>62</v>
      </c>
      <c r="H28" s="7" t="s">
        <v>63</v>
      </c>
      <c r="I28" s="7" t="s">
        <v>62</v>
      </c>
      <c r="J28" s="8" t="s">
        <v>64</v>
      </c>
    </row>
    <row r="29" spans="1:10" ht="13.5" customHeight="1" x14ac:dyDescent="0.2">
      <c r="A29" s="9" t="s">
        <v>29</v>
      </c>
      <c r="B29" s="11">
        <f>J8</f>
        <v>0</v>
      </c>
      <c r="C29" s="11">
        <v>0</v>
      </c>
      <c r="D29" s="11">
        <v>0</v>
      </c>
      <c r="E29" s="11">
        <f>SUM(B29:D29)</f>
        <v>0</v>
      </c>
      <c r="F29" s="11">
        <v>0</v>
      </c>
      <c r="G29" s="14" t="e">
        <f>F29/E29</f>
        <v>#DIV/0!</v>
      </c>
      <c r="H29" s="11">
        <v>0</v>
      </c>
      <c r="I29" s="14">
        <f>IF(E29=0,0,H29/E29)</f>
        <v>0</v>
      </c>
      <c r="J29" s="16">
        <f>E29+F29+H29</f>
        <v>0</v>
      </c>
    </row>
    <row r="30" spans="1:10" ht="13.5" customHeight="1" x14ac:dyDescent="0.2">
      <c r="A30" s="17" t="s">
        <v>30</v>
      </c>
      <c r="B30" s="18">
        <f>J9</f>
        <v>0</v>
      </c>
      <c r="C30" s="18">
        <v>0</v>
      </c>
      <c r="D30" s="18">
        <v>0</v>
      </c>
      <c r="E30" s="18">
        <f>SUM(B30:D30)</f>
        <v>0</v>
      </c>
      <c r="F30" s="18">
        <v>0</v>
      </c>
      <c r="G30" s="19" t="e">
        <f>F30/E30</f>
        <v>#DIV/0!</v>
      </c>
      <c r="H30" s="18">
        <v>0</v>
      </c>
      <c r="I30" s="19">
        <f>IF(E30=0,0,H30/E30)</f>
        <v>0</v>
      </c>
      <c r="J30" s="20">
        <f>E30+F30+H30</f>
        <v>0</v>
      </c>
    </row>
    <row r="31" spans="1:10" ht="13.5" customHeight="1" x14ac:dyDescent="0.2">
      <c r="A31" s="17" t="s">
        <v>31</v>
      </c>
      <c r="B31" s="18">
        <f>J10</f>
        <v>0</v>
      </c>
      <c r="C31" s="18">
        <v>0</v>
      </c>
      <c r="D31" s="18">
        <v>0</v>
      </c>
      <c r="E31" s="18">
        <f>SUM(B31:D31)</f>
        <v>0</v>
      </c>
      <c r="F31" s="18">
        <v>0</v>
      </c>
      <c r="G31" s="19" t="e">
        <f>F31/E31</f>
        <v>#DIV/0!</v>
      </c>
      <c r="H31" s="18">
        <v>0</v>
      </c>
      <c r="I31" s="19">
        <f>IF(E31=0,0,H31/E31)</f>
        <v>0</v>
      </c>
      <c r="J31" s="20">
        <f>E31+F31+H31</f>
        <v>0</v>
      </c>
    </row>
    <row r="32" spans="1:10" ht="13.5" customHeight="1" x14ac:dyDescent="0.2">
      <c r="A32" s="17" t="s">
        <v>33</v>
      </c>
      <c r="B32" s="18">
        <f>J11</f>
        <v>0</v>
      </c>
      <c r="C32" s="18">
        <v>0</v>
      </c>
      <c r="D32" s="18">
        <v>0</v>
      </c>
      <c r="E32" s="18">
        <f>SUM(B32:D32)</f>
        <v>0</v>
      </c>
      <c r="F32" s="18">
        <v>0</v>
      </c>
      <c r="G32" s="19" t="e">
        <f>F32/E32</f>
        <v>#DIV/0!</v>
      </c>
      <c r="H32" s="18">
        <v>0</v>
      </c>
      <c r="I32" s="19">
        <f>IF(E32=0,0,H32/E32)</f>
        <v>0</v>
      </c>
      <c r="J32" s="20">
        <f>E32+F32+H32</f>
        <v>0</v>
      </c>
    </row>
    <row r="33" spans="1:10" ht="13.5" customHeight="1" x14ac:dyDescent="0.2">
      <c r="A33" s="17" t="s">
        <v>69</v>
      </c>
      <c r="B33" s="18">
        <f>J12</f>
        <v>0</v>
      </c>
      <c r="C33" s="18">
        <v>0</v>
      </c>
      <c r="D33" s="18">
        <v>0</v>
      </c>
      <c r="E33" s="18">
        <f>SUM(B33:D33)</f>
        <v>0</v>
      </c>
      <c r="F33" s="18">
        <v>0</v>
      </c>
      <c r="G33" s="19" t="e">
        <f>F33/E33</f>
        <v>#DIV/0!</v>
      </c>
      <c r="H33" s="18">
        <v>0</v>
      </c>
      <c r="I33" s="19">
        <f>IF(E33=0,0,H33/E33)</f>
        <v>0</v>
      </c>
      <c r="J33" s="20">
        <f>E33+F33+H33</f>
        <v>0</v>
      </c>
    </row>
    <row r="34" spans="1:10" ht="13.5" customHeight="1" x14ac:dyDescent="0.2">
      <c r="A34" s="17" t="s">
        <v>35</v>
      </c>
      <c r="B34" s="18">
        <f>J13</f>
        <v>0</v>
      </c>
      <c r="C34" s="18">
        <v>0</v>
      </c>
      <c r="D34" s="18">
        <v>0</v>
      </c>
      <c r="E34" s="18">
        <f>SUM(B34:D34)</f>
        <v>0</v>
      </c>
      <c r="F34" s="18">
        <v>0</v>
      </c>
      <c r="G34" s="19" t="e">
        <f>F34/E34</f>
        <v>#DIV/0!</v>
      </c>
      <c r="H34" s="18">
        <v>0</v>
      </c>
      <c r="I34" s="19">
        <f>IF(E34=0,0,H34/E34)</f>
        <v>0</v>
      </c>
      <c r="J34" s="20">
        <f>E34+F34+H34</f>
        <v>0</v>
      </c>
    </row>
    <row r="35" spans="1:10" ht="13.5" customHeight="1" x14ac:dyDescent="0.2">
      <c r="A35" s="17" t="s">
        <v>36</v>
      </c>
      <c r="B35" s="18">
        <f>J14</f>
        <v>0</v>
      </c>
      <c r="C35" s="18">
        <v>0</v>
      </c>
      <c r="D35" s="18">
        <v>0</v>
      </c>
      <c r="E35" s="18">
        <f>SUM(B35:D35)</f>
        <v>0</v>
      </c>
      <c r="F35" s="18">
        <v>0</v>
      </c>
      <c r="G35" s="19" t="e">
        <f>F35/E35</f>
        <v>#DIV/0!</v>
      </c>
      <c r="H35" s="18">
        <v>0</v>
      </c>
      <c r="I35" s="19">
        <f>IF(E35=0,0,H35/E35)</f>
        <v>0</v>
      </c>
      <c r="J35" s="20">
        <f>E35+F35+H35</f>
        <v>0</v>
      </c>
    </row>
    <row r="36" spans="1:10" ht="13.5" customHeight="1" x14ac:dyDescent="0.2">
      <c r="A36" s="17" t="s">
        <v>38</v>
      </c>
      <c r="B36" s="18">
        <f>J15</f>
        <v>0</v>
      </c>
      <c r="C36" s="18">
        <v>0</v>
      </c>
      <c r="D36" s="18">
        <v>0</v>
      </c>
      <c r="E36" s="18">
        <f>SUM(B36:D36)</f>
        <v>0</v>
      </c>
      <c r="F36" s="18">
        <v>0</v>
      </c>
      <c r="G36" s="19" t="e">
        <f>F36/E36</f>
        <v>#DIV/0!</v>
      </c>
      <c r="H36" s="18">
        <v>0</v>
      </c>
      <c r="I36" s="19">
        <f>IF(E36=0,0,H36/E36)</f>
        <v>0</v>
      </c>
      <c r="J36" s="20">
        <f>E36+F36+H36</f>
        <v>0</v>
      </c>
    </row>
    <row r="37" spans="1:10" ht="13.5" customHeight="1" x14ac:dyDescent="0.2">
      <c r="A37" s="17" t="s">
        <v>72</v>
      </c>
      <c r="B37" s="18">
        <f>J16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39</v>
      </c>
      <c r="B38" s="18">
        <f>J17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40</v>
      </c>
      <c r="B39" s="18">
        <f>J18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21" t="s">
        <v>41</v>
      </c>
      <c r="B40" s="24">
        <f>SUM(B29:B39)</f>
        <v>0</v>
      </c>
      <c r="C40" s="24">
        <f>SUM(C29:C39)</f>
        <v>0</v>
      </c>
      <c r="D40" s="24">
        <f>SUM(D29:D39)</f>
        <v>0</v>
      </c>
      <c r="E40" s="24">
        <f>SUM(E29:E39)</f>
        <v>0</v>
      </c>
      <c r="F40" s="24">
        <f>SUM(F29:F39)</f>
        <v>0</v>
      </c>
      <c r="G40" s="25" t="e">
        <f>F40/E40</f>
        <v>#DIV/0!</v>
      </c>
      <c r="H40" s="24">
        <f>SUM(H29:H39)</f>
        <v>0</v>
      </c>
      <c r="I40" s="11">
        <v>0</v>
      </c>
      <c r="J40" s="26">
        <f>SUM(J29:J39)</f>
        <v>0</v>
      </c>
    </row>
    <row r="41" spans="1:10" ht="13.5" customHeight="1" x14ac:dyDescent="0.2">
      <c r="A41" s="21" t="s">
        <v>42</v>
      </c>
      <c r="B41" s="18"/>
      <c r="C41" s="18"/>
      <c r="D41" s="18"/>
      <c r="E41" s="18"/>
      <c r="F41" s="18"/>
      <c r="G41" s="19"/>
      <c r="H41" s="18"/>
      <c r="I41" s="18"/>
      <c r="J41" s="20"/>
    </row>
    <row r="42" spans="1:10" ht="13.5" customHeight="1" x14ac:dyDescent="0.2">
      <c r="A42" s="17" t="s">
        <v>43</v>
      </c>
      <c r="B42" s="18">
        <f>J21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44</v>
      </c>
      <c r="B43" s="18">
        <f>J22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45</v>
      </c>
      <c r="B44" s="18">
        <f>J23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22" t="s">
        <v>41</v>
      </c>
      <c r="B45" s="27">
        <f>SUM(B42:B44)</f>
        <v>0</v>
      </c>
      <c r="C45" s="27">
        <f>SUM(C42:C44)</f>
        <v>0</v>
      </c>
      <c r="D45" s="27">
        <f>SUM(D42:D44)</f>
        <v>0</v>
      </c>
      <c r="E45" s="27">
        <f>SUM(E42:E44)</f>
        <v>0</v>
      </c>
      <c r="F45" s="27">
        <f>SUM(F42:F44)</f>
        <v>0</v>
      </c>
      <c r="G45" s="28" t="e">
        <f>F45/E45</f>
        <v>#DIV/0!</v>
      </c>
      <c r="H45" s="27">
        <f>SUM(H42:H44)</f>
        <v>0</v>
      </c>
      <c r="I45" s="23">
        <v>0</v>
      </c>
      <c r="J45" s="29">
        <f>SUM(J42:J44)</f>
        <v>0</v>
      </c>
    </row>
  </sheetData>
  <mergeCells count="1">
    <mergeCell ref="F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6586F-79B1-4934-997E-225DD9F60BCE}">
  <dimension ref="A1:J59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79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29</v>
      </c>
      <c r="B8" s="11">
        <v>287678.94</v>
      </c>
      <c r="C8" s="11">
        <v>299791.09999999998</v>
      </c>
      <c r="D8" s="11">
        <v>323512.74</v>
      </c>
      <c r="E8" s="11">
        <v>340749.84</v>
      </c>
      <c r="F8" s="11">
        <f>E8- D8</f>
        <v>17237.100000000035</v>
      </c>
      <c r="G8" s="14">
        <f>(E8- D8)/D8</f>
        <v>5.3281054712095835E-2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30</v>
      </c>
      <c r="B9" s="18">
        <v>87209.62</v>
      </c>
      <c r="C9" s="18">
        <v>43867.46</v>
      </c>
      <c r="D9" s="18">
        <v>41143.68</v>
      </c>
      <c r="E9" s="18">
        <v>59549.51</v>
      </c>
      <c r="F9" s="18">
        <f>E9- D9</f>
        <v>18405.830000000002</v>
      </c>
      <c r="G9" s="19">
        <f>(E9- D9)/D9</f>
        <v>0.4473549765115809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31</v>
      </c>
      <c r="B10" s="18">
        <v>884</v>
      </c>
      <c r="C10" s="18">
        <v>44243.05</v>
      </c>
      <c r="D10" s="18">
        <v>147064.42000000001</v>
      </c>
      <c r="E10" s="18">
        <v>118102.25</v>
      </c>
      <c r="F10" s="18">
        <f>E10- D10</f>
        <v>-28962.170000000013</v>
      </c>
      <c r="G10" s="19">
        <f>(E10- D10)/D10</f>
        <v>-0.19693526143169102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32</v>
      </c>
      <c r="B11" s="18">
        <v>1927889.9</v>
      </c>
      <c r="C11" s="18">
        <v>1360775.44</v>
      </c>
      <c r="D11" s="18">
        <v>2042432</v>
      </c>
      <c r="E11" s="18">
        <v>2976383.28</v>
      </c>
      <c r="F11" s="18">
        <f>E11- D11</f>
        <v>933951.2799999998</v>
      </c>
      <c r="G11" s="19">
        <f>(E11- D11)/D11</f>
        <v>0.45727411243067079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33</v>
      </c>
      <c r="B12" s="18">
        <v>757651.16</v>
      </c>
      <c r="C12" s="18">
        <v>283659.8</v>
      </c>
      <c r="D12" s="18">
        <v>828375.41</v>
      </c>
      <c r="E12" s="18">
        <v>906680.09</v>
      </c>
      <c r="F12" s="18">
        <f>E12- D12</f>
        <v>78304.679999999935</v>
      </c>
      <c r="G12" s="19">
        <f>(E12- D12)/D12</f>
        <v>9.4528011158612174E-2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69</v>
      </c>
      <c r="B13" s="18">
        <v>10199.81</v>
      </c>
      <c r="C13" s="18">
        <v>815.42</v>
      </c>
      <c r="D13" s="18">
        <v>1546.15</v>
      </c>
      <c r="E13" s="18">
        <v>0</v>
      </c>
      <c r="F13" s="18">
        <f>E13- D13</f>
        <v>-1546.15</v>
      </c>
      <c r="G13" s="19">
        <f>(E13- D13)/D13</f>
        <v>-1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34</v>
      </c>
      <c r="B14" s="18">
        <v>1706015.8</v>
      </c>
      <c r="C14" s="18">
        <v>1595851.92</v>
      </c>
      <c r="D14" s="18">
        <v>178411.67</v>
      </c>
      <c r="E14" s="18">
        <v>1063753.18</v>
      </c>
      <c r="F14" s="18">
        <f>E14- D14</f>
        <v>885341.50999999989</v>
      </c>
      <c r="G14" s="19">
        <f>(E14- D14)/D14</f>
        <v>4.9623520143048925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35</v>
      </c>
      <c r="B15" s="18">
        <v>288991.21000000002</v>
      </c>
      <c r="C15" s="18">
        <v>87245.67</v>
      </c>
      <c r="D15" s="18">
        <v>313551.18</v>
      </c>
      <c r="E15" s="18">
        <v>464248.28</v>
      </c>
      <c r="F15" s="18">
        <f>E15- D15</f>
        <v>150697.10000000003</v>
      </c>
      <c r="G15" s="19">
        <f>(E15- D15)/D15</f>
        <v>0.48061404202018959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36</v>
      </c>
      <c r="B16" s="18">
        <v>20769.38</v>
      </c>
      <c r="C16" s="18">
        <v>3712.3</v>
      </c>
      <c r="D16" s="18">
        <v>6331.08</v>
      </c>
      <c r="E16" s="18">
        <v>1594.61</v>
      </c>
      <c r="F16" s="18">
        <f>E16- D16</f>
        <v>-4736.47</v>
      </c>
      <c r="G16" s="19">
        <f>(E16- D16)/D16</f>
        <v>-0.74812986093999767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70</v>
      </c>
      <c r="B17" s="18">
        <v>1374.43</v>
      </c>
      <c r="C17" s="18">
        <v>26.4</v>
      </c>
      <c r="D17" s="18">
        <v>1139.3499999999999</v>
      </c>
      <c r="E17" s="18">
        <v>1830.21</v>
      </c>
      <c r="F17" s="18">
        <f>E17- D17</f>
        <v>690.86000000000013</v>
      </c>
      <c r="G17" s="19">
        <f>(E17- D17)/D17</f>
        <v>0.60636327730723671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37</v>
      </c>
      <c r="B18" s="18">
        <v>467.77</v>
      </c>
      <c r="C18" s="18">
        <v>120</v>
      </c>
      <c r="D18" s="18">
        <v>28016.3</v>
      </c>
      <c r="E18" s="18">
        <v>21473.17</v>
      </c>
      <c r="F18" s="18">
        <f>E18- D18</f>
        <v>-6543.130000000001</v>
      </c>
      <c r="G18" s="19">
        <f>(E18- D18)/D18</f>
        <v>-0.23354725641858493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38</v>
      </c>
      <c r="B19" s="18">
        <v>199199.17</v>
      </c>
      <c r="C19" s="18">
        <v>203361</v>
      </c>
      <c r="D19" s="18">
        <v>85704.44</v>
      </c>
      <c r="E19" s="18">
        <v>72810.070000000007</v>
      </c>
      <c r="F19" s="18">
        <f>E19- D19</f>
        <v>-12894.369999999995</v>
      </c>
      <c r="G19" s="19">
        <f>(E19- D19)/D19</f>
        <v>-0.15045159854028561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71</v>
      </c>
      <c r="B20" s="18">
        <v>225.99</v>
      </c>
      <c r="C20" s="18">
        <v>1825.66</v>
      </c>
      <c r="D20" s="18">
        <v>0</v>
      </c>
      <c r="E20" s="18">
        <v>9540.4</v>
      </c>
      <c r="F20" s="18">
        <f>E20- D20</f>
        <v>9540.4</v>
      </c>
      <c r="G20" s="19" t="e">
        <f>(E20- D20)/D20</f>
        <v>#DIV/0!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72</v>
      </c>
      <c r="B21" s="18">
        <v>828511.64</v>
      </c>
      <c r="C21" s="18">
        <v>659659.99</v>
      </c>
      <c r="D21" s="18">
        <v>378481.24</v>
      </c>
      <c r="E21" s="18">
        <v>1321312.6000000001</v>
      </c>
      <c r="F21" s="18">
        <f>E21- D21</f>
        <v>942831.3600000001</v>
      </c>
      <c r="G21" s="19">
        <f>(E21- D21)/D21</f>
        <v>2.4910913946487812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73</v>
      </c>
      <c r="B22" s="18">
        <v>0</v>
      </c>
      <c r="C22" s="18">
        <v>0</v>
      </c>
      <c r="D22" s="18">
        <v>0</v>
      </c>
      <c r="E22" s="18">
        <v>0</v>
      </c>
      <c r="F22" s="18">
        <f>E22- D22</f>
        <v>0</v>
      </c>
      <c r="G22" s="19" t="e">
        <f>(E22- D22)/D22</f>
        <v>#DIV/0!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74</v>
      </c>
      <c r="B23" s="18">
        <v>32468.25</v>
      </c>
      <c r="C23" s="18">
        <v>46763.67</v>
      </c>
      <c r="D23" s="18">
        <v>22222.12</v>
      </c>
      <c r="E23" s="18">
        <v>24293.919999999998</v>
      </c>
      <c r="F23" s="18">
        <f>E23- D23</f>
        <v>2071.7999999999993</v>
      </c>
      <c r="G23" s="19">
        <f>(E23- D23)/D23</f>
        <v>9.3231428864572752E-2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17" t="s">
        <v>39</v>
      </c>
      <c r="B24" s="18">
        <v>47047.839999999997</v>
      </c>
      <c r="C24" s="18">
        <v>48596.06</v>
      </c>
      <c r="D24" s="18">
        <v>56041.52</v>
      </c>
      <c r="E24" s="18">
        <v>65200.39</v>
      </c>
      <c r="F24" s="18">
        <f>E24- D24</f>
        <v>9158.8700000000026</v>
      </c>
      <c r="G24" s="19">
        <f>(E24- D24)/D24</f>
        <v>0.16343007827053946</v>
      </c>
      <c r="H24" s="18">
        <v>0</v>
      </c>
      <c r="I24" s="18">
        <v>0</v>
      </c>
      <c r="J24" s="20">
        <f>H24+ I24</f>
        <v>0</v>
      </c>
    </row>
    <row r="25" spans="1:10" ht="13.5" customHeight="1" x14ac:dyDescent="0.2">
      <c r="A25" s="17" t="s">
        <v>40</v>
      </c>
      <c r="B25" s="18">
        <v>1448736.78</v>
      </c>
      <c r="C25" s="18">
        <v>3328696.23</v>
      </c>
      <c r="D25" s="18">
        <v>461072.31</v>
      </c>
      <c r="E25" s="18">
        <v>2189294.84</v>
      </c>
      <c r="F25" s="18">
        <f>E25- D25</f>
        <v>1728222.5299999998</v>
      </c>
      <c r="G25" s="19">
        <f>(E25- D25)/D25</f>
        <v>3.7482678801509461</v>
      </c>
      <c r="H25" s="18">
        <v>0</v>
      </c>
      <c r="I25" s="18">
        <v>0</v>
      </c>
      <c r="J25" s="20">
        <f>H25+ I25</f>
        <v>0</v>
      </c>
    </row>
    <row r="26" spans="1:10" ht="13.5" customHeight="1" x14ac:dyDescent="0.2">
      <c r="A26" s="21" t="s">
        <v>41</v>
      </c>
      <c r="B26" s="24">
        <f>SUM(B8:B25)</f>
        <v>7645321.6899999995</v>
      </c>
      <c r="C26" s="24">
        <f>SUM(C8:C25)</f>
        <v>8009011.1699999981</v>
      </c>
      <c r="D26" s="24">
        <f>SUM(D8:D25)</f>
        <v>4915045.6099999994</v>
      </c>
      <c r="E26" s="24">
        <f>SUM(E8:E25)</f>
        <v>9636816.6400000006</v>
      </c>
      <c r="F26" s="24">
        <f>SUM(F8:F25)</f>
        <v>4721771.0299999993</v>
      </c>
      <c r="G26" s="25">
        <f>(E26- D26)/D26</f>
        <v>0.96067695086963834</v>
      </c>
      <c r="H26" s="24">
        <f>SUM(H8:H25)</f>
        <v>0</v>
      </c>
      <c r="I26" s="11">
        <v>0</v>
      </c>
      <c r="J26" s="26">
        <f>SUM(J8:J25)</f>
        <v>0</v>
      </c>
    </row>
    <row r="27" spans="1:10" ht="16.5" customHeight="1" x14ac:dyDescent="0.2">
      <c r="A27" s="21" t="s">
        <v>42</v>
      </c>
      <c r="B27" s="18"/>
      <c r="C27" s="18"/>
      <c r="D27" s="18"/>
      <c r="E27" s="18"/>
      <c r="F27" s="18"/>
      <c r="G27" s="19"/>
      <c r="H27" s="18"/>
      <c r="I27" s="18"/>
      <c r="J27" s="20"/>
    </row>
    <row r="28" spans="1:10" ht="13.5" customHeight="1" x14ac:dyDescent="0.2">
      <c r="A28" s="17" t="s">
        <v>43</v>
      </c>
      <c r="B28" s="18">
        <v>785400.2</v>
      </c>
      <c r="C28" s="18">
        <v>1008914.63</v>
      </c>
      <c r="D28" s="18">
        <v>1046643.32</v>
      </c>
      <c r="E28" s="18">
        <v>3279580.82</v>
      </c>
      <c r="F28" s="18">
        <f>E28- D28</f>
        <v>2232937.5</v>
      </c>
      <c r="G28" s="19">
        <f>(E28- D28)/D28</f>
        <v>2.1334273647301356</v>
      </c>
      <c r="H28" s="18">
        <v>0</v>
      </c>
      <c r="I28" s="18">
        <v>0</v>
      </c>
      <c r="J28" s="20">
        <f>H28+ I28</f>
        <v>0</v>
      </c>
    </row>
    <row r="29" spans="1:10" ht="13.5" customHeight="1" x14ac:dyDescent="0.2">
      <c r="A29" s="17" t="s">
        <v>44</v>
      </c>
      <c r="B29" s="18">
        <v>6859921.4900000002</v>
      </c>
      <c r="C29" s="18">
        <v>7000096.54</v>
      </c>
      <c r="D29" s="18">
        <v>3868402.29</v>
      </c>
      <c r="E29" s="18">
        <v>6357235.8200000003</v>
      </c>
      <c r="F29" s="18">
        <f>E29- D29</f>
        <v>2488833.5300000003</v>
      </c>
      <c r="G29" s="19">
        <f>(E29- D29)/D29</f>
        <v>0.64337505342548029</v>
      </c>
      <c r="H29" s="18">
        <v>0</v>
      </c>
      <c r="I29" s="18">
        <v>0</v>
      </c>
      <c r="J29" s="20">
        <f>H29+ I29</f>
        <v>0</v>
      </c>
    </row>
    <row r="30" spans="1:10" ht="13.5" customHeight="1" x14ac:dyDescent="0.2">
      <c r="A30" s="17" t="s">
        <v>45</v>
      </c>
      <c r="B30" s="18">
        <v>0</v>
      </c>
      <c r="C30" s="18">
        <v>0</v>
      </c>
      <c r="D30" s="18">
        <v>0</v>
      </c>
      <c r="E30" s="18">
        <v>0</v>
      </c>
      <c r="F30" s="18">
        <f>E30- D30</f>
        <v>0</v>
      </c>
      <c r="G30" s="19" t="e">
        <f>(E30- D30)/D30</f>
        <v>#DIV/0!</v>
      </c>
      <c r="H30" s="18">
        <v>0</v>
      </c>
      <c r="I30" s="18">
        <v>0</v>
      </c>
      <c r="J30" s="20">
        <f>H30+ I30</f>
        <v>0</v>
      </c>
    </row>
    <row r="31" spans="1:10" ht="13.5" customHeight="1" x14ac:dyDescent="0.2">
      <c r="A31" s="22" t="s">
        <v>41</v>
      </c>
      <c r="B31" s="27">
        <f>SUM(B28:B30)</f>
        <v>7645321.6900000004</v>
      </c>
      <c r="C31" s="27">
        <f>SUM(C28:C30)</f>
        <v>8009011.1699999999</v>
      </c>
      <c r="D31" s="27">
        <f>SUM(D28:D30)</f>
        <v>4915045.6100000003</v>
      </c>
      <c r="E31" s="27">
        <f>SUM(E28:E30)</f>
        <v>9636816.6400000006</v>
      </c>
      <c r="F31" s="27">
        <f>SUM(F28:F30)</f>
        <v>4721771.03</v>
      </c>
      <c r="G31" s="28">
        <f>(E31- D31)/D31</f>
        <v>0.960676950869638</v>
      </c>
      <c r="H31" s="27">
        <f>SUM(H28:H30)</f>
        <v>0</v>
      </c>
      <c r="I31" s="23">
        <v>0</v>
      </c>
      <c r="J31" s="29">
        <f>SUM(J28:J30)</f>
        <v>0</v>
      </c>
    </row>
    <row r="34" spans="1:10" ht="13.5" customHeight="1" x14ac:dyDescent="0.2">
      <c r="A34" s="3" t="s">
        <v>46</v>
      </c>
      <c r="B34" s="3" t="s">
        <v>47</v>
      </c>
      <c r="C34" s="3" t="s">
        <v>48</v>
      </c>
      <c r="D34" s="3" t="s">
        <v>49</v>
      </c>
      <c r="E34" s="3" t="s">
        <v>50</v>
      </c>
      <c r="F34" s="3" t="s">
        <v>51</v>
      </c>
      <c r="G34" s="3" t="s">
        <v>52</v>
      </c>
      <c r="H34" s="3" t="s">
        <v>53</v>
      </c>
      <c r="I34" s="3" t="s">
        <v>54</v>
      </c>
      <c r="J34" s="3" t="s">
        <v>55</v>
      </c>
    </row>
    <row r="35" spans="1:10" ht="36.950000000000003" customHeight="1" x14ac:dyDescent="0.2">
      <c r="A35" s="6" t="s">
        <v>56</v>
      </c>
      <c r="B35" s="7" t="s">
        <v>57</v>
      </c>
      <c r="C35" s="7" t="s">
        <v>58</v>
      </c>
      <c r="D35" s="7" t="s">
        <v>59</v>
      </c>
      <c r="E35" s="7" t="s">
        <v>60</v>
      </c>
      <c r="F35" s="7" t="s">
        <v>61</v>
      </c>
      <c r="G35" s="7" t="s">
        <v>62</v>
      </c>
      <c r="H35" s="7" t="s">
        <v>63</v>
      </c>
      <c r="I35" s="7" t="s">
        <v>62</v>
      </c>
      <c r="J35" s="8" t="s">
        <v>64</v>
      </c>
    </row>
    <row r="36" spans="1:10" ht="13.5" customHeight="1" x14ac:dyDescent="0.2">
      <c r="A36" s="9" t="s">
        <v>29</v>
      </c>
      <c r="B36" s="11">
        <f>J8</f>
        <v>0</v>
      </c>
      <c r="C36" s="11">
        <v>0</v>
      </c>
      <c r="D36" s="11">
        <v>0</v>
      </c>
      <c r="E36" s="11">
        <f>SUM(B36:D36)</f>
        <v>0</v>
      </c>
      <c r="F36" s="11">
        <v>0</v>
      </c>
      <c r="G36" s="14" t="e">
        <f>F36/E36</f>
        <v>#DIV/0!</v>
      </c>
      <c r="H36" s="11">
        <v>0</v>
      </c>
      <c r="I36" s="14">
        <f>IF(E36=0,0,H36/E36)</f>
        <v>0</v>
      </c>
      <c r="J36" s="16">
        <f>E36+F36+H36</f>
        <v>0</v>
      </c>
    </row>
    <row r="37" spans="1:10" ht="13.5" customHeight="1" x14ac:dyDescent="0.2">
      <c r="A37" s="17" t="s">
        <v>30</v>
      </c>
      <c r="B37" s="18">
        <f>J9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31</v>
      </c>
      <c r="B38" s="18">
        <f>J10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32</v>
      </c>
      <c r="B39" s="18">
        <f>J11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33</v>
      </c>
      <c r="B40" s="18">
        <f>J12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69</v>
      </c>
      <c r="B41" s="18">
        <f>J13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34</v>
      </c>
      <c r="B42" s="18">
        <f>J14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35</v>
      </c>
      <c r="B43" s="18">
        <f>J15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36</v>
      </c>
      <c r="B44" s="18">
        <f>J16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70</v>
      </c>
      <c r="B45" s="18">
        <f>J17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37</v>
      </c>
      <c r="B46" s="18">
        <f>J18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38</v>
      </c>
      <c r="B47" s="18">
        <f>J19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71</v>
      </c>
      <c r="B48" s="18">
        <f>J20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72</v>
      </c>
      <c r="B49" s="18">
        <f>J21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17" t="s">
        <v>73</v>
      </c>
      <c r="B50" s="18">
        <f>J22</f>
        <v>0</v>
      </c>
      <c r="C50" s="18">
        <v>0</v>
      </c>
      <c r="D50" s="18">
        <v>0</v>
      </c>
      <c r="E50" s="18">
        <f>SUM(B50:D50)</f>
        <v>0</v>
      </c>
      <c r="F50" s="18">
        <v>0</v>
      </c>
      <c r="G50" s="19" t="e">
        <f>F50/E50</f>
        <v>#DIV/0!</v>
      </c>
      <c r="H50" s="18">
        <v>0</v>
      </c>
      <c r="I50" s="19">
        <f>IF(E50=0,0,H50/E50)</f>
        <v>0</v>
      </c>
      <c r="J50" s="20">
        <f>E50+F50+H50</f>
        <v>0</v>
      </c>
    </row>
    <row r="51" spans="1:10" ht="13.5" customHeight="1" x14ac:dyDescent="0.2">
      <c r="A51" s="17" t="s">
        <v>74</v>
      </c>
      <c r="B51" s="18">
        <f>J23</f>
        <v>0</v>
      </c>
      <c r="C51" s="18">
        <v>0</v>
      </c>
      <c r="D51" s="18">
        <v>0</v>
      </c>
      <c r="E51" s="18">
        <f>SUM(B51:D51)</f>
        <v>0</v>
      </c>
      <c r="F51" s="18">
        <v>0</v>
      </c>
      <c r="G51" s="19" t="e">
        <f>F51/E51</f>
        <v>#DIV/0!</v>
      </c>
      <c r="H51" s="18">
        <v>0</v>
      </c>
      <c r="I51" s="19">
        <f>IF(E51=0,0,H51/E51)</f>
        <v>0</v>
      </c>
      <c r="J51" s="20">
        <f>E51+F51+H51</f>
        <v>0</v>
      </c>
    </row>
    <row r="52" spans="1:10" ht="13.5" customHeight="1" x14ac:dyDescent="0.2">
      <c r="A52" s="17" t="s">
        <v>39</v>
      </c>
      <c r="B52" s="18">
        <f>J24</f>
        <v>0</v>
      </c>
      <c r="C52" s="18">
        <v>0</v>
      </c>
      <c r="D52" s="18">
        <v>0</v>
      </c>
      <c r="E52" s="18">
        <f>SUM(B52:D52)</f>
        <v>0</v>
      </c>
      <c r="F52" s="18">
        <v>0</v>
      </c>
      <c r="G52" s="19" t="e">
        <f>F52/E52</f>
        <v>#DIV/0!</v>
      </c>
      <c r="H52" s="18">
        <v>0</v>
      </c>
      <c r="I52" s="19">
        <f>IF(E52=0,0,H52/E52)</f>
        <v>0</v>
      </c>
      <c r="J52" s="20">
        <f>E52+F52+H52</f>
        <v>0</v>
      </c>
    </row>
    <row r="53" spans="1:10" ht="13.5" customHeight="1" x14ac:dyDescent="0.2">
      <c r="A53" s="17" t="s">
        <v>40</v>
      </c>
      <c r="B53" s="18">
        <f>J25</f>
        <v>0</v>
      </c>
      <c r="C53" s="18">
        <v>0</v>
      </c>
      <c r="D53" s="18">
        <v>0</v>
      </c>
      <c r="E53" s="18">
        <f>SUM(B53:D53)</f>
        <v>0</v>
      </c>
      <c r="F53" s="18">
        <v>0</v>
      </c>
      <c r="G53" s="19" t="e">
        <f>F53/E53</f>
        <v>#DIV/0!</v>
      </c>
      <c r="H53" s="18">
        <v>0</v>
      </c>
      <c r="I53" s="19">
        <f>IF(E53=0,0,H53/E53)</f>
        <v>0</v>
      </c>
      <c r="J53" s="20">
        <f>E53+F53+H53</f>
        <v>0</v>
      </c>
    </row>
    <row r="54" spans="1:10" ht="13.5" customHeight="1" x14ac:dyDescent="0.2">
      <c r="A54" s="21" t="s">
        <v>41</v>
      </c>
      <c r="B54" s="24">
        <f>SUM(B36:B53)</f>
        <v>0</v>
      </c>
      <c r="C54" s="24">
        <f>SUM(C36:C53)</f>
        <v>0</v>
      </c>
      <c r="D54" s="24">
        <f>SUM(D36:D53)</f>
        <v>0</v>
      </c>
      <c r="E54" s="24">
        <f>SUM(E36:E53)</f>
        <v>0</v>
      </c>
      <c r="F54" s="24">
        <f>SUM(F36:F53)</f>
        <v>0</v>
      </c>
      <c r="G54" s="25" t="e">
        <f>F54/E54</f>
        <v>#DIV/0!</v>
      </c>
      <c r="H54" s="24">
        <f>SUM(H36:H53)</f>
        <v>0</v>
      </c>
      <c r="I54" s="11">
        <v>0</v>
      </c>
      <c r="J54" s="26">
        <f>SUM(J36:J53)</f>
        <v>0</v>
      </c>
    </row>
    <row r="55" spans="1:10" ht="13.5" customHeight="1" x14ac:dyDescent="0.2">
      <c r="A55" s="21" t="s">
        <v>42</v>
      </c>
      <c r="B55" s="18"/>
      <c r="C55" s="18"/>
      <c r="D55" s="18"/>
      <c r="E55" s="18"/>
      <c r="F55" s="18"/>
      <c r="G55" s="19"/>
      <c r="H55" s="18"/>
      <c r="I55" s="18"/>
      <c r="J55" s="20"/>
    </row>
    <row r="56" spans="1:10" ht="13.5" customHeight="1" x14ac:dyDescent="0.2">
      <c r="A56" s="17" t="s">
        <v>43</v>
      </c>
      <c r="B56" s="18">
        <f>J28</f>
        <v>0</v>
      </c>
      <c r="C56" s="18">
        <v>0</v>
      </c>
      <c r="D56" s="18">
        <v>0</v>
      </c>
      <c r="E56" s="18">
        <f>SUM(B56:D56)</f>
        <v>0</v>
      </c>
      <c r="F56" s="18">
        <v>0</v>
      </c>
      <c r="G56" s="19" t="e">
        <f>F56/E56</f>
        <v>#DIV/0!</v>
      </c>
      <c r="H56" s="18">
        <v>0</v>
      </c>
      <c r="I56" s="19">
        <f>IF(E56=0,0,H56/E56)</f>
        <v>0</v>
      </c>
      <c r="J56" s="20">
        <f>E56+F56+H56</f>
        <v>0</v>
      </c>
    </row>
    <row r="57" spans="1:10" ht="13.5" customHeight="1" x14ac:dyDescent="0.2">
      <c r="A57" s="17" t="s">
        <v>44</v>
      </c>
      <c r="B57" s="18">
        <f>J29</f>
        <v>0</v>
      </c>
      <c r="C57" s="18">
        <v>0</v>
      </c>
      <c r="D57" s="18">
        <v>0</v>
      </c>
      <c r="E57" s="18">
        <f>SUM(B57:D57)</f>
        <v>0</v>
      </c>
      <c r="F57" s="18">
        <v>0</v>
      </c>
      <c r="G57" s="19" t="e">
        <f>F57/E57</f>
        <v>#DIV/0!</v>
      </c>
      <c r="H57" s="18">
        <v>0</v>
      </c>
      <c r="I57" s="19">
        <f>IF(E57=0,0,H57/E57)</f>
        <v>0</v>
      </c>
      <c r="J57" s="20">
        <f>E57+F57+H57</f>
        <v>0</v>
      </c>
    </row>
    <row r="58" spans="1:10" ht="13.5" customHeight="1" x14ac:dyDescent="0.2">
      <c r="A58" s="17" t="s">
        <v>45</v>
      </c>
      <c r="B58" s="18">
        <f>J30</f>
        <v>0</v>
      </c>
      <c r="C58" s="18">
        <v>0</v>
      </c>
      <c r="D58" s="18">
        <v>0</v>
      </c>
      <c r="E58" s="18">
        <f>SUM(B58:D58)</f>
        <v>0</v>
      </c>
      <c r="F58" s="18">
        <v>0</v>
      </c>
      <c r="G58" s="19" t="e">
        <f>F58/E58</f>
        <v>#DIV/0!</v>
      </c>
      <c r="H58" s="18">
        <v>0</v>
      </c>
      <c r="I58" s="19">
        <f>IF(E58=0,0,H58/E58)</f>
        <v>0</v>
      </c>
      <c r="J58" s="20">
        <f>E58+F58+H58</f>
        <v>0</v>
      </c>
    </row>
    <row r="59" spans="1:10" ht="13.5" customHeight="1" x14ac:dyDescent="0.2">
      <c r="A59" s="22" t="s">
        <v>41</v>
      </c>
      <c r="B59" s="27">
        <f>SUM(B56:B58)</f>
        <v>0</v>
      </c>
      <c r="C59" s="27">
        <f>SUM(C56:C58)</f>
        <v>0</v>
      </c>
      <c r="D59" s="27">
        <f>SUM(D56:D58)</f>
        <v>0</v>
      </c>
      <c r="E59" s="27">
        <f>SUM(E56:E58)</f>
        <v>0</v>
      </c>
      <c r="F59" s="27">
        <f>SUM(F56:F58)</f>
        <v>0</v>
      </c>
      <c r="G59" s="28" t="e">
        <f>F59/E59</f>
        <v>#DIV/0!</v>
      </c>
      <c r="H59" s="27">
        <f>SUM(H56:H58)</f>
        <v>0</v>
      </c>
      <c r="I59" s="23">
        <v>0</v>
      </c>
      <c r="J59" s="29">
        <f>SUM(J56:J58)</f>
        <v>0</v>
      </c>
    </row>
  </sheetData>
  <mergeCells count="1">
    <mergeCell ref="F6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08064-C25C-4D8A-8493-546D0E1D8845}">
  <dimension ref="A1:J31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77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30</v>
      </c>
      <c r="B8" s="11">
        <v>450</v>
      </c>
      <c r="C8" s="11">
        <v>840</v>
      </c>
      <c r="D8" s="11">
        <v>0</v>
      </c>
      <c r="E8" s="11">
        <v>555</v>
      </c>
      <c r="F8" s="11">
        <f>E8- D8</f>
        <v>555</v>
      </c>
      <c r="G8" s="14" t="e">
        <f>(E8- D8)/D8</f>
        <v>#DIV/0!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32</v>
      </c>
      <c r="B9" s="18">
        <v>78491.320000000007</v>
      </c>
      <c r="C9" s="18">
        <v>0</v>
      </c>
      <c r="D9" s="18">
        <v>37991.71</v>
      </c>
      <c r="E9" s="18">
        <v>39891</v>
      </c>
      <c r="F9" s="18">
        <f>E9- D9</f>
        <v>1899.2900000000009</v>
      </c>
      <c r="G9" s="19">
        <f>(E9- D9)/D9</f>
        <v>4.9992221987375692E-2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35</v>
      </c>
      <c r="B10" s="18">
        <v>931.12</v>
      </c>
      <c r="C10" s="18">
        <v>1703.09</v>
      </c>
      <c r="D10" s="18">
        <v>866.45</v>
      </c>
      <c r="E10" s="18">
        <v>1432.14</v>
      </c>
      <c r="F10" s="18">
        <f>E10- D10</f>
        <v>565.69000000000005</v>
      </c>
      <c r="G10" s="19">
        <f>(E10- D10)/D10</f>
        <v>0.65288245138207635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72</v>
      </c>
      <c r="B11" s="18">
        <v>194950.5</v>
      </c>
      <c r="C11" s="18">
        <v>146212</v>
      </c>
      <c r="D11" s="18">
        <v>795996</v>
      </c>
      <c r="E11" s="18">
        <v>0</v>
      </c>
      <c r="F11" s="18">
        <f>E11- D11</f>
        <v>-795996</v>
      </c>
      <c r="G11" s="19">
        <f>(E11- D11)/D11</f>
        <v>-1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21" t="s">
        <v>41</v>
      </c>
      <c r="B12" s="24">
        <f>SUM(B8:B11)</f>
        <v>274822.94</v>
      </c>
      <c r="C12" s="24">
        <f>SUM(C8:C11)</f>
        <v>148755.09</v>
      </c>
      <c r="D12" s="24">
        <f>SUM(D8:D11)</f>
        <v>834854.16</v>
      </c>
      <c r="E12" s="24">
        <f>SUM(E8:E11)</f>
        <v>41878.14</v>
      </c>
      <c r="F12" s="24">
        <f>SUM(F8:F11)</f>
        <v>-792976.02</v>
      </c>
      <c r="G12" s="25">
        <f>(E12- D12)/D12</f>
        <v>-0.94983777765448274</v>
      </c>
      <c r="H12" s="24">
        <f>SUM(H8:H11)</f>
        <v>0</v>
      </c>
      <c r="I12" s="11">
        <v>0</v>
      </c>
      <c r="J12" s="26">
        <f>SUM(J8:J11)</f>
        <v>0</v>
      </c>
    </row>
    <row r="13" spans="1:10" ht="16.5" customHeight="1" x14ac:dyDescent="0.2">
      <c r="A13" s="21" t="s">
        <v>42</v>
      </c>
      <c r="B13" s="18"/>
      <c r="C13" s="18"/>
      <c r="D13" s="18"/>
      <c r="E13" s="18"/>
      <c r="F13" s="18"/>
      <c r="G13" s="19"/>
      <c r="H13" s="18"/>
      <c r="I13" s="18"/>
      <c r="J13" s="20"/>
    </row>
    <row r="14" spans="1:10" ht="13.5" customHeight="1" x14ac:dyDescent="0.2">
      <c r="A14" s="17" t="s">
        <v>43</v>
      </c>
      <c r="B14" s="18">
        <v>78491.320000000007</v>
      </c>
      <c r="C14" s="18">
        <v>0</v>
      </c>
      <c r="D14" s="18">
        <v>0</v>
      </c>
      <c r="E14" s="18">
        <v>0</v>
      </c>
      <c r="F14" s="18">
        <f>E14- D14</f>
        <v>0</v>
      </c>
      <c r="G14" s="19" t="e">
        <f>(E14- D14)/D14</f>
        <v>#DIV/0!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44</v>
      </c>
      <c r="B15" s="18">
        <v>196331.62</v>
      </c>
      <c r="C15" s="18">
        <v>148755.09</v>
      </c>
      <c r="D15" s="18">
        <v>834854.16</v>
      </c>
      <c r="E15" s="18">
        <v>41878.14</v>
      </c>
      <c r="F15" s="18">
        <f>E15- D15</f>
        <v>-792976.02</v>
      </c>
      <c r="G15" s="19">
        <f>(E15- D15)/D15</f>
        <v>-0.94983777765448274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45</v>
      </c>
      <c r="B16" s="18">
        <v>0</v>
      </c>
      <c r="C16" s="18">
        <v>0</v>
      </c>
      <c r="D16" s="18">
        <v>0</v>
      </c>
      <c r="E16" s="18">
        <v>0</v>
      </c>
      <c r="F16" s="18">
        <f>E16- D16</f>
        <v>0</v>
      </c>
      <c r="G16" s="19" t="e">
        <f>(E16- D16)/D16</f>
        <v>#DIV/0!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22" t="s">
        <v>41</v>
      </c>
      <c r="B17" s="27">
        <f>SUM(B14:B16)</f>
        <v>274822.94</v>
      </c>
      <c r="C17" s="27">
        <f>SUM(C14:C16)</f>
        <v>148755.09</v>
      </c>
      <c r="D17" s="27">
        <f>SUM(D14:D16)</f>
        <v>834854.16</v>
      </c>
      <c r="E17" s="27">
        <f>SUM(E14:E16)</f>
        <v>41878.14</v>
      </c>
      <c r="F17" s="27">
        <f>SUM(F14:F16)</f>
        <v>-792976.02</v>
      </c>
      <c r="G17" s="28">
        <f>(E17- D17)/D17</f>
        <v>-0.94983777765448274</v>
      </c>
      <c r="H17" s="27">
        <f>SUM(H14:H16)</f>
        <v>0</v>
      </c>
      <c r="I17" s="23">
        <v>0</v>
      </c>
      <c r="J17" s="29">
        <f>SUM(J14:J16)</f>
        <v>0</v>
      </c>
    </row>
    <row r="20" spans="1:10" ht="13.5" customHeight="1" x14ac:dyDescent="0.2">
      <c r="A20" s="3" t="s">
        <v>46</v>
      </c>
      <c r="B20" s="3" t="s">
        <v>47</v>
      </c>
      <c r="C20" s="3" t="s">
        <v>48</v>
      </c>
      <c r="D20" s="3" t="s">
        <v>49</v>
      </c>
      <c r="E20" s="3" t="s">
        <v>50</v>
      </c>
      <c r="F20" s="3" t="s">
        <v>51</v>
      </c>
      <c r="G20" s="3" t="s">
        <v>52</v>
      </c>
      <c r="H20" s="3" t="s">
        <v>53</v>
      </c>
      <c r="I20" s="3" t="s">
        <v>54</v>
      </c>
      <c r="J20" s="3" t="s">
        <v>55</v>
      </c>
    </row>
    <row r="21" spans="1:10" ht="36.950000000000003" customHeight="1" x14ac:dyDescent="0.2">
      <c r="A21" s="6" t="s">
        <v>56</v>
      </c>
      <c r="B21" s="7" t="s">
        <v>57</v>
      </c>
      <c r="C21" s="7" t="s">
        <v>58</v>
      </c>
      <c r="D21" s="7" t="s">
        <v>59</v>
      </c>
      <c r="E21" s="7" t="s">
        <v>60</v>
      </c>
      <c r="F21" s="7" t="s">
        <v>61</v>
      </c>
      <c r="G21" s="7" t="s">
        <v>62</v>
      </c>
      <c r="H21" s="7" t="s">
        <v>63</v>
      </c>
      <c r="I21" s="7" t="s">
        <v>62</v>
      </c>
      <c r="J21" s="8" t="s">
        <v>64</v>
      </c>
    </row>
    <row r="22" spans="1:10" ht="13.5" customHeight="1" x14ac:dyDescent="0.2">
      <c r="A22" s="9" t="s">
        <v>30</v>
      </c>
      <c r="B22" s="11">
        <f>J8</f>
        <v>0</v>
      </c>
      <c r="C22" s="11">
        <v>0</v>
      </c>
      <c r="D22" s="11">
        <v>0</v>
      </c>
      <c r="E22" s="11">
        <f>SUM(B22:D22)</f>
        <v>0</v>
      </c>
      <c r="F22" s="11">
        <v>0</v>
      </c>
      <c r="G22" s="14" t="e">
        <f>F22/E22</f>
        <v>#DIV/0!</v>
      </c>
      <c r="H22" s="11">
        <v>0</v>
      </c>
      <c r="I22" s="14">
        <f>IF(E22=0,0,H22/E22)</f>
        <v>0</v>
      </c>
      <c r="J22" s="16">
        <f>E22+F22+H22</f>
        <v>0</v>
      </c>
    </row>
    <row r="23" spans="1:10" ht="13.5" customHeight="1" x14ac:dyDescent="0.2">
      <c r="A23" s="17" t="s">
        <v>32</v>
      </c>
      <c r="B23" s="18">
        <f>J9</f>
        <v>0</v>
      </c>
      <c r="C23" s="18">
        <v>0</v>
      </c>
      <c r="D23" s="18">
        <v>0</v>
      </c>
      <c r="E23" s="18">
        <f>SUM(B23:D23)</f>
        <v>0</v>
      </c>
      <c r="F23" s="18">
        <v>0</v>
      </c>
      <c r="G23" s="19" t="e">
        <f>F23/E23</f>
        <v>#DIV/0!</v>
      </c>
      <c r="H23" s="18">
        <v>0</v>
      </c>
      <c r="I23" s="19">
        <f>IF(E23=0,0,H23/E23)</f>
        <v>0</v>
      </c>
      <c r="J23" s="20">
        <f>E23+F23+H23</f>
        <v>0</v>
      </c>
    </row>
    <row r="24" spans="1:10" ht="13.5" customHeight="1" x14ac:dyDescent="0.2">
      <c r="A24" s="17" t="s">
        <v>35</v>
      </c>
      <c r="B24" s="18">
        <f>J10</f>
        <v>0</v>
      </c>
      <c r="C24" s="18">
        <v>0</v>
      </c>
      <c r="D24" s="18">
        <v>0</v>
      </c>
      <c r="E24" s="18">
        <f>SUM(B24:D24)</f>
        <v>0</v>
      </c>
      <c r="F24" s="18">
        <v>0</v>
      </c>
      <c r="G24" s="19" t="e">
        <f>F24/E24</f>
        <v>#DIV/0!</v>
      </c>
      <c r="H24" s="18">
        <v>0</v>
      </c>
      <c r="I24" s="19">
        <f>IF(E24=0,0,H24/E24)</f>
        <v>0</v>
      </c>
      <c r="J24" s="20">
        <f>E24+F24+H24</f>
        <v>0</v>
      </c>
    </row>
    <row r="25" spans="1:10" ht="13.5" customHeight="1" x14ac:dyDescent="0.2">
      <c r="A25" s="17" t="s">
        <v>72</v>
      </c>
      <c r="B25" s="18">
        <f>J11</f>
        <v>0</v>
      </c>
      <c r="C25" s="18">
        <v>0</v>
      </c>
      <c r="D25" s="18">
        <v>0</v>
      </c>
      <c r="E25" s="18">
        <f>SUM(B25:D25)</f>
        <v>0</v>
      </c>
      <c r="F25" s="18">
        <v>0</v>
      </c>
      <c r="G25" s="19" t="e">
        <f>F25/E25</f>
        <v>#DIV/0!</v>
      </c>
      <c r="H25" s="18">
        <v>0</v>
      </c>
      <c r="I25" s="19">
        <f>IF(E25=0,0,H25/E25)</f>
        <v>0</v>
      </c>
      <c r="J25" s="20">
        <f>E25+F25+H25</f>
        <v>0</v>
      </c>
    </row>
    <row r="26" spans="1:10" ht="13.5" customHeight="1" x14ac:dyDescent="0.2">
      <c r="A26" s="21" t="s">
        <v>41</v>
      </c>
      <c r="B26" s="24">
        <f>SUM(B22:B25)</f>
        <v>0</v>
      </c>
      <c r="C26" s="24">
        <f>SUM(C22:C25)</f>
        <v>0</v>
      </c>
      <c r="D26" s="24">
        <f>SUM(D22:D25)</f>
        <v>0</v>
      </c>
      <c r="E26" s="24">
        <f>SUM(E22:E25)</f>
        <v>0</v>
      </c>
      <c r="F26" s="24">
        <f>SUM(F22:F25)</f>
        <v>0</v>
      </c>
      <c r="G26" s="25" t="e">
        <f>F26/E26</f>
        <v>#DIV/0!</v>
      </c>
      <c r="H26" s="24">
        <f>SUM(H22:H25)</f>
        <v>0</v>
      </c>
      <c r="I26" s="11">
        <v>0</v>
      </c>
      <c r="J26" s="26">
        <f>SUM(J22:J25)</f>
        <v>0</v>
      </c>
    </row>
    <row r="27" spans="1:10" ht="13.5" customHeight="1" x14ac:dyDescent="0.2">
      <c r="A27" s="21" t="s">
        <v>42</v>
      </c>
      <c r="B27" s="18"/>
      <c r="C27" s="18"/>
      <c r="D27" s="18"/>
      <c r="E27" s="18"/>
      <c r="F27" s="18"/>
      <c r="G27" s="19"/>
      <c r="H27" s="18"/>
      <c r="I27" s="18"/>
      <c r="J27" s="20"/>
    </row>
    <row r="28" spans="1:10" ht="13.5" customHeight="1" x14ac:dyDescent="0.2">
      <c r="A28" s="17" t="s">
        <v>43</v>
      </c>
      <c r="B28" s="18">
        <f>J14</f>
        <v>0</v>
      </c>
      <c r="C28" s="18">
        <v>0</v>
      </c>
      <c r="D28" s="18">
        <v>0</v>
      </c>
      <c r="E28" s="18">
        <f>SUM(B28:D28)</f>
        <v>0</v>
      </c>
      <c r="F28" s="18">
        <v>0</v>
      </c>
      <c r="G28" s="19" t="e">
        <f>F28/E28</f>
        <v>#DIV/0!</v>
      </c>
      <c r="H28" s="18">
        <v>0</v>
      </c>
      <c r="I28" s="19">
        <f>IF(E28=0,0,H28/E28)</f>
        <v>0</v>
      </c>
      <c r="J28" s="20">
        <f>E28+F28+H28</f>
        <v>0</v>
      </c>
    </row>
    <row r="29" spans="1:10" ht="13.5" customHeight="1" x14ac:dyDescent="0.2">
      <c r="A29" s="17" t="s">
        <v>44</v>
      </c>
      <c r="B29" s="18">
        <f>J15</f>
        <v>0</v>
      </c>
      <c r="C29" s="18">
        <v>0</v>
      </c>
      <c r="D29" s="18">
        <v>0</v>
      </c>
      <c r="E29" s="18">
        <f>SUM(B29:D29)</f>
        <v>0</v>
      </c>
      <c r="F29" s="18">
        <v>0</v>
      </c>
      <c r="G29" s="19" t="e">
        <f>F29/E29</f>
        <v>#DIV/0!</v>
      </c>
      <c r="H29" s="18">
        <v>0</v>
      </c>
      <c r="I29" s="19">
        <f>IF(E29=0,0,H29/E29)</f>
        <v>0</v>
      </c>
      <c r="J29" s="20">
        <f>E29+F29+H29</f>
        <v>0</v>
      </c>
    </row>
    <row r="30" spans="1:10" ht="13.5" customHeight="1" x14ac:dyDescent="0.2">
      <c r="A30" s="17" t="s">
        <v>45</v>
      </c>
      <c r="B30" s="18">
        <f>J16</f>
        <v>0</v>
      </c>
      <c r="C30" s="18">
        <v>0</v>
      </c>
      <c r="D30" s="18">
        <v>0</v>
      </c>
      <c r="E30" s="18">
        <f>SUM(B30:D30)</f>
        <v>0</v>
      </c>
      <c r="F30" s="18">
        <v>0</v>
      </c>
      <c r="G30" s="19" t="e">
        <f>F30/E30</f>
        <v>#DIV/0!</v>
      </c>
      <c r="H30" s="18">
        <v>0</v>
      </c>
      <c r="I30" s="19">
        <f>IF(E30=0,0,H30/E30)</f>
        <v>0</v>
      </c>
      <c r="J30" s="20">
        <f>E30+F30+H30</f>
        <v>0</v>
      </c>
    </row>
    <row r="31" spans="1:10" ht="13.5" customHeight="1" x14ac:dyDescent="0.2">
      <c r="A31" s="22" t="s">
        <v>41</v>
      </c>
      <c r="B31" s="27">
        <f>SUM(B28:B30)</f>
        <v>0</v>
      </c>
      <c r="C31" s="27">
        <f>SUM(C28:C30)</f>
        <v>0</v>
      </c>
      <c r="D31" s="27">
        <f>SUM(D28:D30)</f>
        <v>0</v>
      </c>
      <c r="E31" s="27">
        <f>SUM(E28:E30)</f>
        <v>0</v>
      </c>
      <c r="F31" s="27">
        <f>SUM(F28:F30)</f>
        <v>0</v>
      </c>
      <c r="G31" s="28" t="e">
        <f>F31/E31</f>
        <v>#DIV/0!</v>
      </c>
      <c r="H31" s="27">
        <f>SUM(H28:H30)</f>
        <v>0</v>
      </c>
      <c r="I31" s="23">
        <v>0</v>
      </c>
      <c r="J31" s="29">
        <f>SUM(J28:J30)</f>
        <v>0</v>
      </c>
    </row>
  </sheetData>
  <mergeCells count="1">
    <mergeCell ref="F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05A21-340E-45C9-8497-90746E6B1F7A}">
  <dimension ref="A1:J27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77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78</v>
      </c>
      <c r="B8" s="11">
        <v>5074943.1900000004</v>
      </c>
      <c r="C8" s="11">
        <v>2722978.95</v>
      </c>
      <c r="D8" s="11">
        <v>2603305.2200000002</v>
      </c>
      <c r="E8" s="11">
        <v>3561710.93</v>
      </c>
      <c r="F8" s="11">
        <f>E8- D8</f>
        <v>958405.71</v>
      </c>
      <c r="G8" s="14">
        <f>(E8- D8)/D8</f>
        <v>0.36814957487005689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76</v>
      </c>
      <c r="B9" s="18">
        <v>0</v>
      </c>
      <c r="C9" s="18">
        <v>0</v>
      </c>
      <c r="D9" s="18">
        <v>0</v>
      </c>
      <c r="E9" s="18">
        <v>0</v>
      </c>
      <c r="F9" s="18">
        <f>E9- D9</f>
        <v>0</v>
      </c>
      <c r="G9" s="19" t="e">
        <f>(E9- D9)/D9</f>
        <v>#DIV/0!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21" t="s">
        <v>41</v>
      </c>
      <c r="B10" s="24">
        <f>SUM(B8:B9)</f>
        <v>5074943.1900000004</v>
      </c>
      <c r="C10" s="24">
        <f>SUM(C8:C9)</f>
        <v>2722978.95</v>
      </c>
      <c r="D10" s="24">
        <f>SUM(D8:D9)</f>
        <v>2603305.2200000002</v>
      </c>
      <c r="E10" s="24">
        <f>SUM(E8:E9)</f>
        <v>3561710.93</v>
      </c>
      <c r="F10" s="24">
        <f>SUM(F8:F9)</f>
        <v>958405.71</v>
      </c>
      <c r="G10" s="25">
        <f>(E10- D10)/D10</f>
        <v>0.36814957487005689</v>
      </c>
      <c r="H10" s="24">
        <f>SUM(H8:H9)</f>
        <v>0</v>
      </c>
      <c r="I10" s="11">
        <v>0</v>
      </c>
      <c r="J10" s="26">
        <f>SUM(J8:J9)</f>
        <v>0</v>
      </c>
    </row>
    <row r="11" spans="1:10" ht="16.5" customHeight="1" x14ac:dyDescent="0.2">
      <c r="A11" s="21" t="s">
        <v>42</v>
      </c>
      <c r="B11" s="18"/>
      <c r="C11" s="18"/>
      <c r="D11" s="18"/>
      <c r="E11" s="18"/>
      <c r="F11" s="18"/>
      <c r="G11" s="19"/>
      <c r="H11" s="18"/>
      <c r="I11" s="18"/>
      <c r="J11" s="20"/>
    </row>
    <row r="12" spans="1:10" ht="13.5" customHeight="1" x14ac:dyDescent="0.2">
      <c r="A12" s="17" t="s">
        <v>43</v>
      </c>
      <c r="B12" s="18">
        <v>2472874.19</v>
      </c>
      <c r="C12" s="18">
        <v>1047999.59</v>
      </c>
      <c r="D12" s="18">
        <v>1047999.49</v>
      </c>
      <c r="E12" s="18">
        <v>1047999.9</v>
      </c>
      <c r="F12" s="18">
        <f>E12- D12</f>
        <v>0.41000000003259629</v>
      </c>
      <c r="G12" s="19">
        <f>(E12- D12)/D12</f>
        <v>3.912215644614448E-7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44</v>
      </c>
      <c r="B13" s="18">
        <v>2602069</v>
      </c>
      <c r="C13" s="18">
        <v>1674979.36</v>
      </c>
      <c r="D13" s="18">
        <v>1555305.73</v>
      </c>
      <c r="E13" s="18">
        <v>2513711.0299999998</v>
      </c>
      <c r="F13" s="18">
        <f>E13- D13</f>
        <v>958405.29999999981</v>
      </c>
      <c r="G13" s="19">
        <f>(E13- D13)/D13</f>
        <v>0.61621665857297381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45</v>
      </c>
      <c r="B14" s="18">
        <v>0</v>
      </c>
      <c r="C14" s="18">
        <v>0</v>
      </c>
      <c r="D14" s="18">
        <v>0</v>
      </c>
      <c r="E14" s="18">
        <v>0</v>
      </c>
      <c r="F14" s="18">
        <f>E14- D14</f>
        <v>0</v>
      </c>
      <c r="G14" s="19" t="e">
        <f>(E14- D14)/D14</f>
        <v>#DIV/0!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22" t="s">
        <v>41</v>
      </c>
      <c r="B15" s="27">
        <f>SUM(B12:B14)</f>
        <v>5074943.1899999995</v>
      </c>
      <c r="C15" s="27">
        <f>SUM(C12:C14)</f>
        <v>2722978.95</v>
      </c>
      <c r="D15" s="27">
        <f>SUM(D12:D14)</f>
        <v>2603305.2199999997</v>
      </c>
      <c r="E15" s="27">
        <f>SUM(E12:E14)</f>
        <v>3561710.9299999997</v>
      </c>
      <c r="F15" s="27">
        <f>SUM(F12:F14)</f>
        <v>958405.70999999985</v>
      </c>
      <c r="G15" s="28">
        <f>(E15- D15)/D15</f>
        <v>0.36814957487005695</v>
      </c>
      <c r="H15" s="27">
        <f>SUM(H12:H14)</f>
        <v>0</v>
      </c>
      <c r="I15" s="23">
        <v>0</v>
      </c>
      <c r="J15" s="29">
        <f>SUM(J12:J14)</f>
        <v>0</v>
      </c>
    </row>
    <row r="18" spans="1:10" ht="13.5" customHeight="1" x14ac:dyDescent="0.2">
      <c r="A18" s="3" t="s">
        <v>46</v>
      </c>
      <c r="B18" s="3" t="s">
        <v>47</v>
      </c>
      <c r="C18" s="3" t="s">
        <v>48</v>
      </c>
      <c r="D18" s="3" t="s">
        <v>49</v>
      </c>
      <c r="E18" s="3" t="s">
        <v>50</v>
      </c>
      <c r="F18" s="3" t="s">
        <v>51</v>
      </c>
      <c r="G18" s="3" t="s">
        <v>52</v>
      </c>
      <c r="H18" s="3" t="s">
        <v>53</v>
      </c>
      <c r="I18" s="3" t="s">
        <v>54</v>
      </c>
      <c r="J18" s="3" t="s">
        <v>55</v>
      </c>
    </row>
    <row r="19" spans="1:10" ht="36.950000000000003" customHeight="1" x14ac:dyDescent="0.2">
      <c r="A19" s="6" t="s">
        <v>68</v>
      </c>
      <c r="B19" s="7" t="s">
        <v>57</v>
      </c>
      <c r="C19" s="7" t="s">
        <v>58</v>
      </c>
      <c r="D19" s="7" t="s">
        <v>59</v>
      </c>
      <c r="E19" s="7" t="s">
        <v>60</v>
      </c>
      <c r="F19" s="7" t="s">
        <v>61</v>
      </c>
      <c r="G19" s="7" t="s">
        <v>62</v>
      </c>
      <c r="H19" s="7" t="s">
        <v>63</v>
      </c>
      <c r="I19" s="7" t="s">
        <v>62</v>
      </c>
      <c r="J19" s="8" t="s">
        <v>64</v>
      </c>
    </row>
    <row r="20" spans="1:10" ht="13.5" customHeight="1" x14ac:dyDescent="0.2">
      <c r="A20" s="9" t="s">
        <v>78</v>
      </c>
      <c r="B20" s="11">
        <f>J8</f>
        <v>0</v>
      </c>
      <c r="C20" s="11">
        <v>0</v>
      </c>
      <c r="D20" s="11">
        <v>0</v>
      </c>
      <c r="E20" s="11">
        <f>SUM(B20:D20)</f>
        <v>0</v>
      </c>
      <c r="F20" s="11">
        <v>0</v>
      </c>
      <c r="G20" s="14" t="e">
        <f>F20/E20</f>
        <v>#DIV/0!</v>
      </c>
      <c r="H20" s="11">
        <v>0</v>
      </c>
      <c r="I20" s="14">
        <f>IF(E20=0,0,H20/E20)</f>
        <v>0</v>
      </c>
      <c r="J20" s="16">
        <f>E20+F20+H20</f>
        <v>0</v>
      </c>
    </row>
    <row r="21" spans="1:10" ht="13.5" customHeight="1" x14ac:dyDescent="0.2">
      <c r="A21" s="17" t="s">
        <v>76</v>
      </c>
      <c r="B21" s="18">
        <f>J9</f>
        <v>0</v>
      </c>
      <c r="C21" s="18">
        <v>0</v>
      </c>
      <c r="D21" s="18">
        <v>0</v>
      </c>
      <c r="E21" s="18">
        <f>SUM(B21:D21)</f>
        <v>0</v>
      </c>
      <c r="F21" s="18">
        <v>0</v>
      </c>
      <c r="G21" s="19" t="e">
        <f>F21/E21</f>
        <v>#DIV/0!</v>
      </c>
      <c r="H21" s="18">
        <v>0</v>
      </c>
      <c r="I21" s="19">
        <f>IF(E21=0,0,H21/E21)</f>
        <v>0</v>
      </c>
      <c r="J21" s="20">
        <f>E21+F21+H21</f>
        <v>0</v>
      </c>
    </row>
    <row r="22" spans="1:10" ht="13.5" customHeight="1" x14ac:dyDescent="0.2">
      <c r="A22" s="21" t="s">
        <v>41</v>
      </c>
      <c r="B22" s="24">
        <f>SUM(B20:B21)</f>
        <v>0</v>
      </c>
      <c r="C22" s="24">
        <f>SUM(C20:C21)</f>
        <v>0</v>
      </c>
      <c r="D22" s="24">
        <f>SUM(D20:D21)</f>
        <v>0</v>
      </c>
      <c r="E22" s="24">
        <f>SUM(E20:E21)</f>
        <v>0</v>
      </c>
      <c r="F22" s="24">
        <f>SUM(F20:F21)</f>
        <v>0</v>
      </c>
      <c r="G22" s="25" t="e">
        <f>F22/E22</f>
        <v>#DIV/0!</v>
      </c>
      <c r="H22" s="24">
        <f>SUM(H20:H21)</f>
        <v>0</v>
      </c>
      <c r="I22" s="11">
        <v>0</v>
      </c>
      <c r="J22" s="26">
        <f>SUM(J20:J21)</f>
        <v>0</v>
      </c>
    </row>
    <row r="23" spans="1:10" ht="13.5" customHeight="1" x14ac:dyDescent="0.2">
      <c r="A23" s="21" t="s">
        <v>42</v>
      </c>
      <c r="B23" s="18"/>
      <c r="C23" s="18"/>
      <c r="D23" s="18"/>
      <c r="E23" s="18"/>
      <c r="F23" s="18"/>
      <c r="G23" s="19"/>
      <c r="H23" s="18"/>
      <c r="I23" s="18"/>
      <c r="J23" s="20"/>
    </row>
    <row r="24" spans="1:10" ht="13.5" customHeight="1" x14ac:dyDescent="0.2">
      <c r="A24" s="17" t="s">
        <v>43</v>
      </c>
      <c r="B24" s="18">
        <f>J12</f>
        <v>0</v>
      </c>
      <c r="C24" s="18">
        <v>0</v>
      </c>
      <c r="D24" s="18">
        <v>0</v>
      </c>
      <c r="E24" s="18">
        <f>SUM(B24:D24)</f>
        <v>0</v>
      </c>
      <c r="F24" s="18">
        <v>0</v>
      </c>
      <c r="G24" s="19" t="e">
        <f>F24/E24</f>
        <v>#DIV/0!</v>
      </c>
      <c r="H24" s="18">
        <v>0</v>
      </c>
      <c r="I24" s="19">
        <f>IF(E24=0,0,H24/E24)</f>
        <v>0</v>
      </c>
      <c r="J24" s="20">
        <f>E24+F24+H24</f>
        <v>0</v>
      </c>
    </row>
    <row r="25" spans="1:10" ht="13.5" customHeight="1" x14ac:dyDescent="0.2">
      <c r="A25" s="17" t="s">
        <v>44</v>
      </c>
      <c r="B25" s="18">
        <f>J13</f>
        <v>0</v>
      </c>
      <c r="C25" s="18">
        <v>0</v>
      </c>
      <c r="D25" s="18">
        <v>0</v>
      </c>
      <c r="E25" s="18">
        <f>SUM(B25:D25)</f>
        <v>0</v>
      </c>
      <c r="F25" s="18">
        <v>0</v>
      </c>
      <c r="G25" s="19" t="e">
        <f>F25/E25</f>
        <v>#DIV/0!</v>
      </c>
      <c r="H25" s="18">
        <v>0</v>
      </c>
      <c r="I25" s="19">
        <f>IF(E25=0,0,H25/E25)</f>
        <v>0</v>
      </c>
      <c r="J25" s="20">
        <f>E25+F25+H25</f>
        <v>0</v>
      </c>
    </row>
    <row r="26" spans="1:10" ht="13.5" customHeight="1" x14ac:dyDescent="0.2">
      <c r="A26" s="17" t="s">
        <v>45</v>
      </c>
      <c r="B26" s="18">
        <f>J14</f>
        <v>0</v>
      </c>
      <c r="C26" s="18">
        <v>0</v>
      </c>
      <c r="D26" s="18">
        <v>0</v>
      </c>
      <c r="E26" s="18">
        <f>SUM(B26:D26)</f>
        <v>0</v>
      </c>
      <c r="F26" s="18">
        <v>0</v>
      </c>
      <c r="G26" s="19" t="e">
        <f>F26/E26</f>
        <v>#DIV/0!</v>
      </c>
      <c r="H26" s="18">
        <v>0</v>
      </c>
      <c r="I26" s="19">
        <f>IF(E26=0,0,H26/E26)</f>
        <v>0</v>
      </c>
      <c r="J26" s="20">
        <f>E26+F26+H26</f>
        <v>0</v>
      </c>
    </row>
    <row r="27" spans="1:10" ht="13.5" customHeight="1" x14ac:dyDescent="0.2">
      <c r="A27" s="22" t="s">
        <v>41</v>
      </c>
      <c r="B27" s="27">
        <f>SUM(B24:B26)</f>
        <v>0</v>
      </c>
      <c r="C27" s="27">
        <f>SUM(C24:C26)</f>
        <v>0</v>
      </c>
      <c r="D27" s="27">
        <f>SUM(D24:D26)</f>
        <v>0</v>
      </c>
      <c r="E27" s="27">
        <f>SUM(E24:E26)</f>
        <v>0</v>
      </c>
      <c r="F27" s="27">
        <f>SUM(F24:F26)</f>
        <v>0</v>
      </c>
      <c r="G27" s="28" t="e">
        <f>F27/E27</f>
        <v>#DIV/0!</v>
      </c>
      <c r="H27" s="27">
        <f>SUM(H24:H26)</f>
        <v>0</v>
      </c>
      <c r="I27" s="23">
        <v>0</v>
      </c>
      <c r="J27" s="29">
        <f>SUM(J24:J26)</f>
        <v>0</v>
      </c>
    </row>
  </sheetData>
  <mergeCells count="1">
    <mergeCell ref="F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FBE63-2BCF-49A6-AA94-E04D87FDFE4D}">
  <dimension ref="A1:J27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75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32</v>
      </c>
      <c r="B8" s="11">
        <v>0</v>
      </c>
      <c r="C8" s="11">
        <v>50000</v>
      </c>
      <c r="D8" s="11">
        <v>0</v>
      </c>
      <c r="E8" s="11">
        <v>0</v>
      </c>
      <c r="F8" s="11">
        <f>E8- D8</f>
        <v>0</v>
      </c>
      <c r="G8" s="14" t="e">
        <f>(E8- D8)/D8</f>
        <v>#DIV/0!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35</v>
      </c>
      <c r="B9" s="18">
        <v>199.65</v>
      </c>
      <c r="C9" s="18">
        <v>0</v>
      </c>
      <c r="D9" s="18">
        <v>0</v>
      </c>
      <c r="E9" s="18">
        <v>0</v>
      </c>
      <c r="F9" s="18">
        <f>E9- D9</f>
        <v>0</v>
      </c>
      <c r="G9" s="19" t="e">
        <f>(E9- D9)/D9</f>
        <v>#DIV/0!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21" t="s">
        <v>41</v>
      </c>
      <c r="B10" s="24">
        <f>SUM(B8:B9)</f>
        <v>199.65</v>
      </c>
      <c r="C10" s="24">
        <f>SUM(C8:C9)</f>
        <v>50000</v>
      </c>
      <c r="D10" s="24">
        <f>SUM(D8:D9)</f>
        <v>0</v>
      </c>
      <c r="E10" s="24">
        <f>SUM(E8:E9)</f>
        <v>0</v>
      </c>
      <c r="F10" s="24">
        <f>SUM(F8:F9)</f>
        <v>0</v>
      </c>
      <c r="G10" s="25" t="e">
        <f>(E10- D10)/D10</f>
        <v>#DIV/0!</v>
      </c>
      <c r="H10" s="24">
        <f>SUM(H8:H9)</f>
        <v>0</v>
      </c>
      <c r="I10" s="11">
        <v>0</v>
      </c>
      <c r="J10" s="26">
        <f>SUM(J8:J9)</f>
        <v>0</v>
      </c>
    </row>
    <row r="11" spans="1:10" ht="16.5" customHeight="1" x14ac:dyDescent="0.2">
      <c r="A11" s="21" t="s">
        <v>42</v>
      </c>
      <c r="B11" s="18"/>
      <c r="C11" s="18"/>
      <c r="D11" s="18"/>
      <c r="E11" s="18"/>
      <c r="F11" s="18"/>
      <c r="G11" s="19"/>
      <c r="H11" s="18"/>
      <c r="I11" s="18"/>
      <c r="J11" s="20"/>
    </row>
    <row r="12" spans="1:10" ht="13.5" customHeight="1" x14ac:dyDescent="0.2">
      <c r="A12" s="17" t="s">
        <v>43</v>
      </c>
      <c r="B12" s="18">
        <v>199.65</v>
      </c>
      <c r="C12" s="18">
        <v>50000</v>
      </c>
      <c r="D12" s="18">
        <v>0</v>
      </c>
      <c r="E12" s="18">
        <v>0</v>
      </c>
      <c r="F12" s="18">
        <f>E12- D12</f>
        <v>0</v>
      </c>
      <c r="G12" s="19" t="e">
        <f>(E12- D12)/D12</f>
        <v>#DIV/0!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44</v>
      </c>
      <c r="B13" s="18">
        <v>0</v>
      </c>
      <c r="C13" s="18">
        <v>0</v>
      </c>
      <c r="D13" s="18">
        <v>0</v>
      </c>
      <c r="E13" s="18">
        <v>0</v>
      </c>
      <c r="F13" s="18">
        <f>E13- D13</f>
        <v>0</v>
      </c>
      <c r="G13" s="19" t="e">
        <f>(E13- D13)/D13</f>
        <v>#DIV/0!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45</v>
      </c>
      <c r="B14" s="18">
        <v>0</v>
      </c>
      <c r="C14" s="18">
        <v>0</v>
      </c>
      <c r="D14" s="18">
        <v>0</v>
      </c>
      <c r="E14" s="18">
        <v>0</v>
      </c>
      <c r="F14" s="18">
        <f>E14- D14</f>
        <v>0</v>
      </c>
      <c r="G14" s="19" t="e">
        <f>(E14- D14)/D14</f>
        <v>#DIV/0!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22" t="s">
        <v>41</v>
      </c>
      <c r="B15" s="27">
        <f>SUM(B12:B14)</f>
        <v>199.65</v>
      </c>
      <c r="C15" s="27">
        <f>SUM(C12:C14)</f>
        <v>50000</v>
      </c>
      <c r="D15" s="27">
        <f>SUM(D12:D14)</f>
        <v>0</v>
      </c>
      <c r="E15" s="27">
        <f>SUM(E12:E14)</f>
        <v>0</v>
      </c>
      <c r="F15" s="27">
        <f>SUM(F12:F14)</f>
        <v>0</v>
      </c>
      <c r="G15" s="28" t="e">
        <f>(E15- D15)/D15</f>
        <v>#DIV/0!</v>
      </c>
      <c r="H15" s="27">
        <f>SUM(H12:H14)</f>
        <v>0</v>
      </c>
      <c r="I15" s="23">
        <v>0</v>
      </c>
      <c r="J15" s="29">
        <f>SUM(J12:J14)</f>
        <v>0</v>
      </c>
    </row>
    <row r="18" spans="1:10" ht="13.5" customHeight="1" x14ac:dyDescent="0.2">
      <c r="A18" s="3" t="s">
        <v>46</v>
      </c>
      <c r="B18" s="3" t="s">
        <v>47</v>
      </c>
      <c r="C18" s="3" t="s">
        <v>48</v>
      </c>
      <c r="D18" s="3" t="s">
        <v>49</v>
      </c>
      <c r="E18" s="3" t="s">
        <v>50</v>
      </c>
      <c r="F18" s="3" t="s">
        <v>51</v>
      </c>
      <c r="G18" s="3" t="s">
        <v>52</v>
      </c>
      <c r="H18" s="3" t="s">
        <v>53</v>
      </c>
      <c r="I18" s="3" t="s">
        <v>54</v>
      </c>
      <c r="J18" s="3" t="s">
        <v>55</v>
      </c>
    </row>
    <row r="19" spans="1:10" ht="36.950000000000003" customHeight="1" x14ac:dyDescent="0.2">
      <c r="A19" s="6" t="s">
        <v>56</v>
      </c>
      <c r="B19" s="7" t="s">
        <v>57</v>
      </c>
      <c r="C19" s="7" t="s">
        <v>58</v>
      </c>
      <c r="D19" s="7" t="s">
        <v>59</v>
      </c>
      <c r="E19" s="7" t="s">
        <v>60</v>
      </c>
      <c r="F19" s="7" t="s">
        <v>61</v>
      </c>
      <c r="G19" s="7" t="s">
        <v>62</v>
      </c>
      <c r="H19" s="7" t="s">
        <v>63</v>
      </c>
      <c r="I19" s="7" t="s">
        <v>62</v>
      </c>
      <c r="J19" s="8" t="s">
        <v>64</v>
      </c>
    </row>
    <row r="20" spans="1:10" ht="13.5" customHeight="1" x14ac:dyDescent="0.2">
      <c r="A20" s="9" t="s">
        <v>32</v>
      </c>
      <c r="B20" s="11">
        <f>J8</f>
        <v>0</v>
      </c>
      <c r="C20" s="11">
        <v>0</v>
      </c>
      <c r="D20" s="11">
        <v>0</v>
      </c>
      <c r="E20" s="11">
        <f>SUM(B20:D20)</f>
        <v>0</v>
      </c>
      <c r="F20" s="11">
        <v>0</v>
      </c>
      <c r="G20" s="14" t="e">
        <f>F20/E20</f>
        <v>#DIV/0!</v>
      </c>
      <c r="H20" s="11">
        <v>0</v>
      </c>
      <c r="I20" s="14">
        <f>IF(E20=0,0,H20/E20)</f>
        <v>0</v>
      </c>
      <c r="J20" s="16">
        <f>E20+F20+H20</f>
        <v>0</v>
      </c>
    </row>
    <row r="21" spans="1:10" ht="13.5" customHeight="1" x14ac:dyDescent="0.2">
      <c r="A21" s="17" t="s">
        <v>35</v>
      </c>
      <c r="B21" s="18">
        <f>J9</f>
        <v>0</v>
      </c>
      <c r="C21" s="18">
        <v>0</v>
      </c>
      <c r="D21" s="18">
        <v>0</v>
      </c>
      <c r="E21" s="18">
        <f>SUM(B21:D21)</f>
        <v>0</v>
      </c>
      <c r="F21" s="18">
        <v>0</v>
      </c>
      <c r="G21" s="19" t="e">
        <f>F21/E21</f>
        <v>#DIV/0!</v>
      </c>
      <c r="H21" s="18">
        <v>0</v>
      </c>
      <c r="I21" s="19">
        <f>IF(E21=0,0,H21/E21)</f>
        <v>0</v>
      </c>
      <c r="J21" s="20">
        <f>E21+F21+H21</f>
        <v>0</v>
      </c>
    </row>
    <row r="22" spans="1:10" ht="13.5" customHeight="1" x14ac:dyDescent="0.2">
      <c r="A22" s="21" t="s">
        <v>41</v>
      </c>
      <c r="B22" s="24">
        <f>SUM(B20:B21)</f>
        <v>0</v>
      </c>
      <c r="C22" s="24">
        <f>SUM(C20:C21)</f>
        <v>0</v>
      </c>
      <c r="D22" s="24">
        <f>SUM(D20:D21)</f>
        <v>0</v>
      </c>
      <c r="E22" s="24">
        <f>SUM(E20:E21)</f>
        <v>0</v>
      </c>
      <c r="F22" s="24">
        <f>SUM(F20:F21)</f>
        <v>0</v>
      </c>
      <c r="G22" s="25" t="e">
        <f>F22/E22</f>
        <v>#DIV/0!</v>
      </c>
      <c r="H22" s="24">
        <f>SUM(H20:H21)</f>
        <v>0</v>
      </c>
      <c r="I22" s="11">
        <v>0</v>
      </c>
      <c r="J22" s="26">
        <f>SUM(J20:J21)</f>
        <v>0</v>
      </c>
    </row>
    <row r="23" spans="1:10" ht="13.5" customHeight="1" x14ac:dyDescent="0.2">
      <c r="A23" s="21" t="s">
        <v>42</v>
      </c>
      <c r="B23" s="18"/>
      <c r="C23" s="18"/>
      <c r="D23" s="18"/>
      <c r="E23" s="18"/>
      <c r="F23" s="18"/>
      <c r="G23" s="19"/>
      <c r="H23" s="18"/>
      <c r="I23" s="18"/>
      <c r="J23" s="20"/>
    </row>
    <row r="24" spans="1:10" ht="13.5" customHeight="1" x14ac:dyDescent="0.2">
      <c r="A24" s="17" t="s">
        <v>43</v>
      </c>
      <c r="B24" s="18">
        <f>J12</f>
        <v>0</v>
      </c>
      <c r="C24" s="18">
        <v>0</v>
      </c>
      <c r="D24" s="18">
        <v>0</v>
      </c>
      <c r="E24" s="18">
        <f>SUM(B24:D24)</f>
        <v>0</v>
      </c>
      <c r="F24" s="18">
        <v>0</v>
      </c>
      <c r="G24" s="19" t="e">
        <f>F24/E24</f>
        <v>#DIV/0!</v>
      </c>
      <c r="H24" s="18">
        <v>0</v>
      </c>
      <c r="I24" s="19">
        <f>IF(E24=0,0,H24/E24)</f>
        <v>0</v>
      </c>
      <c r="J24" s="20">
        <f>E24+F24+H24</f>
        <v>0</v>
      </c>
    </row>
    <row r="25" spans="1:10" ht="13.5" customHeight="1" x14ac:dyDescent="0.2">
      <c r="A25" s="17" t="s">
        <v>44</v>
      </c>
      <c r="B25" s="18">
        <f>J13</f>
        <v>0</v>
      </c>
      <c r="C25" s="18">
        <v>0</v>
      </c>
      <c r="D25" s="18">
        <v>0</v>
      </c>
      <c r="E25" s="18">
        <f>SUM(B25:D25)</f>
        <v>0</v>
      </c>
      <c r="F25" s="18">
        <v>0</v>
      </c>
      <c r="G25" s="19" t="e">
        <f>F25/E25</f>
        <v>#DIV/0!</v>
      </c>
      <c r="H25" s="18">
        <v>0</v>
      </c>
      <c r="I25" s="19">
        <f>IF(E25=0,0,H25/E25)</f>
        <v>0</v>
      </c>
      <c r="J25" s="20">
        <f>E25+F25+H25</f>
        <v>0</v>
      </c>
    </row>
    <row r="26" spans="1:10" ht="13.5" customHeight="1" x14ac:dyDescent="0.2">
      <c r="A26" s="17" t="s">
        <v>45</v>
      </c>
      <c r="B26" s="18">
        <f>J14</f>
        <v>0</v>
      </c>
      <c r="C26" s="18">
        <v>0</v>
      </c>
      <c r="D26" s="18">
        <v>0</v>
      </c>
      <c r="E26" s="18">
        <f>SUM(B26:D26)</f>
        <v>0</v>
      </c>
      <c r="F26" s="18">
        <v>0</v>
      </c>
      <c r="G26" s="19" t="e">
        <f>F26/E26</f>
        <v>#DIV/0!</v>
      </c>
      <c r="H26" s="18">
        <v>0</v>
      </c>
      <c r="I26" s="19">
        <f>IF(E26=0,0,H26/E26)</f>
        <v>0</v>
      </c>
      <c r="J26" s="20">
        <f>E26+F26+H26</f>
        <v>0</v>
      </c>
    </row>
    <row r="27" spans="1:10" ht="13.5" customHeight="1" x14ac:dyDescent="0.2">
      <c r="A27" s="22" t="s">
        <v>41</v>
      </c>
      <c r="B27" s="27">
        <f>SUM(B24:B26)</f>
        <v>0</v>
      </c>
      <c r="C27" s="27">
        <f>SUM(C24:C26)</f>
        <v>0</v>
      </c>
      <c r="D27" s="27">
        <f>SUM(D24:D26)</f>
        <v>0</v>
      </c>
      <c r="E27" s="27">
        <f>SUM(E24:E26)</f>
        <v>0</v>
      </c>
      <c r="F27" s="27">
        <f>SUM(F24:F26)</f>
        <v>0</v>
      </c>
      <c r="G27" s="28" t="e">
        <f>F27/E27</f>
        <v>#DIV/0!</v>
      </c>
      <c r="H27" s="27">
        <f>SUM(H24:H26)</f>
        <v>0</v>
      </c>
      <c r="I27" s="23">
        <v>0</v>
      </c>
      <c r="J27" s="29">
        <f>SUM(J24:J26)</f>
        <v>0</v>
      </c>
    </row>
  </sheetData>
  <mergeCells count="1">
    <mergeCell ref="F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A424A-B14B-47FA-8B0A-82DCE80C2690}">
  <dimension ref="A1:J25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75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76</v>
      </c>
      <c r="B8" s="11">
        <v>1162499.93</v>
      </c>
      <c r="C8" s="11">
        <v>1312499.99</v>
      </c>
      <c r="D8" s="11">
        <v>1656700</v>
      </c>
      <c r="E8" s="11">
        <v>2076700</v>
      </c>
      <c r="F8" s="11">
        <f>E8- D8</f>
        <v>420000</v>
      </c>
      <c r="G8" s="14">
        <f>(E8- D8)/D8</f>
        <v>0.25351602583449023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21" t="s">
        <v>41</v>
      </c>
      <c r="B9" s="24">
        <f>SUM(B8:B8)</f>
        <v>1162499.93</v>
      </c>
      <c r="C9" s="24">
        <f>SUM(C8:C8)</f>
        <v>1312499.99</v>
      </c>
      <c r="D9" s="24">
        <f>SUM(D8:D8)</f>
        <v>1656700</v>
      </c>
      <c r="E9" s="24">
        <f>SUM(E8:E8)</f>
        <v>2076700</v>
      </c>
      <c r="F9" s="24">
        <f>SUM(F8:F8)</f>
        <v>420000</v>
      </c>
      <c r="G9" s="25">
        <f>(E9- D9)/D9</f>
        <v>0.25351602583449023</v>
      </c>
      <c r="H9" s="24">
        <f>SUM(H8:H8)</f>
        <v>0</v>
      </c>
      <c r="I9" s="11">
        <v>0</v>
      </c>
      <c r="J9" s="26">
        <f>SUM(J8:J8)</f>
        <v>0</v>
      </c>
    </row>
    <row r="10" spans="1:10" ht="16.5" customHeight="1" x14ac:dyDescent="0.2">
      <c r="A10" s="21" t="s">
        <v>42</v>
      </c>
      <c r="B10" s="18"/>
      <c r="C10" s="18"/>
      <c r="D10" s="18"/>
      <c r="E10" s="18"/>
      <c r="F10" s="18"/>
      <c r="G10" s="19"/>
      <c r="H10" s="18"/>
      <c r="I10" s="18"/>
      <c r="J10" s="20"/>
    </row>
    <row r="11" spans="1:10" ht="13.5" customHeight="1" x14ac:dyDescent="0.2">
      <c r="A11" s="17" t="s">
        <v>43</v>
      </c>
      <c r="B11" s="18">
        <v>1162499.93</v>
      </c>
      <c r="C11" s="18">
        <v>1312499.99</v>
      </c>
      <c r="D11" s="18">
        <v>1656700</v>
      </c>
      <c r="E11" s="18">
        <v>2076700</v>
      </c>
      <c r="F11" s="18">
        <f>E11- D11</f>
        <v>420000</v>
      </c>
      <c r="G11" s="19">
        <f>(E11- D11)/D11</f>
        <v>0.25351602583449023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44</v>
      </c>
      <c r="B12" s="18">
        <v>0</v>
      </c>
      <c r="C12" s="18">
        <v>0</v>
      </c>
      <c r="D12" s="18">
        <v>0</v>
      </c>
      <c r="E12" s="18">
        <v>0</v>
      </c>
      <c r="F12" s="18">
        <f>E12- D12</f>
        <v>0</v>
      </c>
      <c r="G12" s="19" t="e">
        <f>(E12- D12)/D12</f>
        <v>#DIV/0!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45</v>
      </c>
      <c r="B13" s="18">
        <v>0</v>
      </c>
      <c r="C13" s="18">
        <v>0</v>
      </c>
      <c r="D13" s="18">
        <v>0</v>
      </c>
      <c r="E13" s="18">
        <v>0</v>
      </c>
      <c r="F13" s="18">
        <f>E13- D13</f>
        <v>0</v>
      </c>
      <c r="G13" s="19" t="e">
        <f>(E13- D13)/D13</f>
        <v>#DIV/0!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22" t="s">
        <v>41</v>
      </c>
      <c r="B14" s="27">
        <f>SUM(B11:B13)</f>
        <v>1162499.93</v>
      </c>
      <c r="C14" s="27">
        <f>SUM(C11:C13)</f>
        <v>1312499.99</v>
      </c>
      <c r="D14" s="27">
        <f>SUM(D11:D13)</f>
        <v>1656700</v>
      </c>
      <c r="E14" s="27">
        <f>SUM(E11:E13)</f>
        <v>2076700</v>
      </c>
      <c r="F14" s="27">
        <f>SUM(F11:F13)</f>
        <v>420000</v>
      </c>
      <c r="G14" s="28">
        <f>(E14- D14)/D14</f>
        <v>0.25351602583449023</v>
      </c>
      <c r="H14" s="27">
        <f>SUM(H11:H13)</f>
        <v>0</v>
      </c>
      <c r="I14" s="23">
        <v>0</v>
      </c>
      <c r="J14" s="29">
        <f>SUM(J11:J13)</f>
        <v>0</v>
      </c>
    </row>
    <row r="17" spans="1:10" ht="13.5" customHeight="1" x14ac:dyDescent="0.2">
      <c r="A17" s="3" t="s">
        <v>46</v>
      </c>
      <c r="B17" s="3" t="s">
        <v>47</v>
      </c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  <c r="I17" s="3" t="s">
        <v>54</v>
      </c>
      <c r="J17" s="3" t="s">
        <v>55</v>
      </c>
    </row>
    <row r="18" spans="1:10" ht="36.950000000000003" customHeight="1" x14ac:dyDescent="0.2">
      <c r="A18" s="6" t="s">
        <v>68</v>
      </c>
      <c r="B18" s="7" t="s">
        <v>57</v>
      </c>
      <c r="C18" s="7" t="s">
        <v>58</v>
      </c>
      <c r="D18" s="7" t="s">
        <v>59</v>
      </c>
      <c r="E18" s="7" t="s">
        <v>60</v>
      </c>
      <c r="F18" s="7" t="s">
        <v>61</v>
      </c>
      <c r="G18" s="7" t="s">
        <v>62</v>
      </c>
      <c r="H18" s="7" t="s">
        <v>63</v>
      </c>
      <c r="I18" s="7" t="s">
        <v>62</v>
      </c>
      <c r="J18" s="8" t="s">
        <v>64</v>
      </c>
    </row>
    <row r="19" spans="1:10" ht="13.5" customHeight="1" x14ac:dyDescent="0.2">
      <c r="A19" s="9" t="s">
        <v>76</v>
      </c>
      <c r="B19" s="11">
        <f>J8</f>
        <v>0</v>
      </c>
      <c r="C19" s="11">
        <v>0</v>
      </c>
      <c r="D19" s="11">
        <v>0</v>
      </c>
      <c r="E19" s="11">
        <f>SUM(B19:D19)</f>
        <v>0</v>
      </c>
      <c r="F19" s="11">
        <v>0</v>
      </c>
      <c r="G19" s="14" t="e">
        <f>F19/E19</f>
        <v>#DIV/0!</v>
      </c>
      <c r="H19" s="11">
        <v>0</v>
      </c>
      <c r="I19" s="14">
        <f>IF(E19=0,0,H19/E19)</f>
        <v>0</v>
      </c>
      <c r="J19" s="16">
        <f>E19+F19+H19</f>
        <v>0</v>
      </c>
    </row>
    <row r="20" spans="1:10" ht="13.5" customHeight="1" x14ac:dyDescent="0.2">
      <c r="A20" s="21" t="s">
        <v>41</v>
      </c>
      <c r="B20" s="24">
        <f>SUM(B19:B19)</f>
        <v>0</v>
      </c>
      <c r="C20" s="24">
        <f>SUM(C19:C19)</f>
        <v>0</v>
      </c>
      <c r="D20" s="24">
        <f>SUM(D19:D19)</f>
        <v>0</v>
      </c>
      <c r="E20" s="24">
        <f>SUM(E19:E19)</f>
        <v>0</v>
      </c>
      <c r="F20" s="24">
        <f>SUM(F19:F19)</f>
        <v>0</v>
      </c>
      <c r="G20" s="25" t="e">
        <f>F20/E20</f>
        <v>#DIV/0!</v>
      </c>
      <c r="H20" s="24">
        <f>SUM(H19:H19)</f>
        <v>0</v>
      </c>
      <c r="I20" s="11">
        <v>0</v>
      </c>
      <c r="J20" s="26">
        <f>SUM(J19:J19)</f>
        <v>0</v>
      </c>
    </row>
    <row r="21" spans="1:10" ht="13.5" customHeight="1" x14ac:dyDescent="0.2">
      <c r="A21" s="21" t="s">
        <v>42</v>
      </c>
      <c r="B21" s="18"/>
      <c r="C21" s="18"/>
      <c r="D21" s="18"/>
      <c r="E21" s="18"/>
      <c r="F21" s="18"/>
      <c r="G21" s="19"/>
      <c r="H21" s="18"/>
      <c r="I21" s="18"/>
      <c r="J21" s="20"/>
    </row>
    <row r="22" spans="1:10" ht="13.5" customHeight="1" x14ac:dyDescent="0.2">
      <c r="A22" s="17" t="s">
        <v>43</v>
      </c>
      <c r="B22" s="18">
        <f>J11</f>
        <v>0</v>
      </c>
      <c r="C22" s="18">
        <v>0</v>
      </c>
      <c r="D22" s="18">
        <v>0</v>
      </c>
      <c r="E22" s="18">
        <f>SUM(B22:D22)</f>
        <v>0</v>
      </c>
      <c r="F22" s="18">
        <v>0</v>
      </c>
      <c r="G22" s="19" t="e">
        <f>F22/E22</f>
        <v>#DIV/0!</v>
      </c>
      <c r="H22" s="18">
        <v>0</v>
      </c>
      <c r="I22" s="19">
        <f>IF(E22=0,0,H22/E22)</f>
        <v>0</v>
      </c>
      <c r="J22" s="20">
        <f>E22+F22+H22</f>
        <v>0</v>
      </c>
    </row>
    <row r="23" spans="1:10" ht="13.5" customHeight="1" x14ac:dyDescent="0.2">
      <c r="A23" s="17" t="s">
        <v>44</v>
      </c>
      <c r="B23" s="18">
        <f>J12</f>
        <v>0</v>
      </c>
      <c r="C23" s="18">
        <v>0</v>
      </c>
      <c r="D23" s="18">
        <v>0</v>
      </c>
      <c r="E23" s="18">
        <f>SUM(B23:D23)</f>
        <v>0</v>
      </c>
      <c r="F23" s="18">
        <v>0</v>
      </c>
      <c r="G23" s="19" t="e">
        <f>F23/E23</f>
        <v>#DIV/0!</v>
      </c>
      <c r="H23" s="18">
        <v>0</v>
      </c>
      <c r="I23" s="19">
        <f>IF(E23=0,0,H23/E23)</f>
        <v>0</v>
      </c>
      <c r="J23" s="20">
        <f>E23+F23+H23</f>
        <v>0</v>
      </c>
    </row>
    <row r="24" spans="1:10" ht="13.5" customHeight="1" x14ac:dyDescent="0.2">
      <c r="A24" s="17" t="s">
        <v>45</v>
      </c>
      <c r="B24" s="18">
        <f>J13</f>
        <v>0</v>
      </c>
      <c r="C24" s="18">
        <v>0</v>
      </c>
      <c r="D24" s="18">
        <v>0</v>
      </c>
      <c r="E24" s="18">
        <f>SUM(B24:D24)</f>
        <v>0</v>
      </c>
      <c r="F24" s="18">
        <v>0</v>
      </c>
      <c r="G24" s="19" t="e">
        <f>F24/E24</f>
        <v>#DIV/0!</v>
      </c>
      <c r="H24" s="18">
        <v>0</v>
      </c>
      <c r="I24" s="19">
        <f>IF(E24=0,0,H24/E24)</f>
        <v>0</v>
      </c>
      <c r="J24" s="20">
        <f>E24+F24+H24</f>
        <v>0</v>
      </c>
    </row>
    <row r="25" spans="1:10" ht="13.5" customHeight="1" x14ac:dyDescent="0.2">
      <c r="A25" s="22" t="s">
        <v>41</v>
      </c>
      <c r="B25" s="27">
        <f>SUM(B22:B24)</f>
        <v>0</v>
      </c>
      <c r="C25" s="27">
        <f>SUM(C22:C24)</f>
        <v>0</v>
      </c>
      <c r="D25" s="27">
        <f>SUM(D22:D24)</f>
        <v>0</v>
      </c>
      <c r="E25" s="27">
        <f>SUM(E22:E24)</f>
        <v>0</v>
      </c>
      <c r="F25" s="27">
        <f>SUM(F22:F24)</f>
        <v>0</v>
      </c>
      <c r="G25" s="28" t="e">
        <f>F25/E25</f>
        <v>#DIV/0!</v>
      </c>
      <c r="H25" s="27">
        <f>SUM(H22:H24)</f>
        <v>0</v>
      </c>
      <c r="I25" s="23">
        <v>0</v>
      </c>
      <c r="J25" s="29">
        <f>SUM(J22:J24)</f>
        <v>0</v>
      </c>
    </row>
  </sheetData>
  <mergeCells count="1">
    <mergeCell ref="F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A66C5-29B0-4DEA-B9FD-FA73E9D63610}">
  <dimension ref="A1:J59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66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29</v>
      </c>
      <c r="B8" s="11">
        <v>49619.34</v>
      </c>
      <c r="C8" s="11">
        <v>29174.06</v>
      </c>
      <c r="D8" s="11">
        <v>32565.919999999998</v>
      </c>
      <c r="E8" s="11">
        <v>51546.95</v>
      </c>
      <c r="F8" s="11">
        <f>E8- D8</f>
        <v>18981.03</v>
      </c>
      <c r="G8" s="14">
        <f>(E8- D8)/D8</f>
        <v>0.58284949419515864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30</v>
      </c>
      <c r="B9" s="18">
        <v>48560.12</v>
      </c>
      <c r="C9" s="18">
        <v>53743.85</v>
      </c>
      <c r="D9" s="18">
        <v>83172.03</v>
      </c>
      <c r="E9" s="18">
        <v>161728.99</v>
      </c>
      <c r="F9" s="18">
        <f>E9- D9</f>
        <v>78556.959999999992</v>
      </c>
      <c r="G9" s="19">
        <f>(E9- D9)/D9</f>
        <v>0.94451175473293114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31</v>
      </c>
      <c r="B10" s="18">
        <v>278401.05</v>
      </c>
      <c r="C10" s="18">
        <v>137881.04999999999</v>
      </c>
      <c r="D10" s="18">
        <v>179694.2</v>
      </c>
      <c r="E10" s="18">
        <v>178136.01</v>
      </c>
      <c r="F10" s="18">
        <f>E10- D10</f>
        <v>-1558.1900000000023</v>
      </c>
      <c r="G10" s="19">
        <f>(E10- D10)/D10</f>
        <v>-8.6713427589760958E-3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32</v>
      </c>
      <c r="B11" s="18">
        <v>315497.40000000002</v>
      </c>
      <c r="C11" s="18">
        <v>593318.41</v>
      </c>
      <c r="D11" s="18">
        <v>760985.92</v>
      </c>
      <c r="E11" s="18">
        <v>785579.89</v>
      </c>
      <c r="F11" s="18">
        <f>E11- D11</f>
        <v>24593.969999999972</v>
      </c>
      <c r="G11" s="19">
        <f>(E11- D11)/D11</f>
        <v>3.2318561163391789E-2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33</v>
      </c>
      <c r="B12" s="18">
        <v>26146.22</v>
      </c>
      <c r="C12" s="18">
        <v>6935.24</v>
      </c>
      <c r="D12" s="18">
        <v>10111.42</v>
      </c>
      <c r="E12" s="18">
        <v>180648.28</v>
      </c>
      <c r="F12" s="18">
        <f>E12- D12</f>
        <v>170536.86</v>
      </c>
      <c r="G12" s="19">
        <f>(E12- D12)/D12</f>
        <v>16.865767617209055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69</v>
      </c>
      <c r="B13" s="18">
        <v>5336.51</v>
      </c>
      <c r="C13" s="18">
        <v>23264.92</v>
      </c>
      <c r="D13" s="18">
        <v>11681.7</v>
      </c>
      <c r="E13" s="18">
        <v>41926.879999999997</v>
      </c>
      <c r="F13" s="18">
        <f>E13- D13</f>
        <v>30245.179999999997</v>
      </c>
      <c r="G13" s="19">
        <f>(E13- D13)/D13</f>
        <v>2.5891077497282069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34</v>
      </c>
      <c r="B14" s="18">
        <v>184746.16</v>
      </c>
      <c r="C14" s="18">
        <v>265345.18</v>
      </c>
      <c r="D14" s="18">
        <v>5220.29</v>
      </c>
      <c r="E14" s="18">
        <v>484100.53</v>
      </c>
      <c r="F14" s="18">
        <f>E14- D14</f>
        <v>478880.24000000005</v>
      </c>
      <c r="G14" s="19">
        <f>(E14- D14)/D14</f>
        <v>91.734413222253949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35</v>
      </c>
      <c r="B15" s="18">
        <v>317431.02</v>
      </c>
      <c r="C15" s="18">
        <v>10542.1</v>
      </c>
      <c r="D15" s="18">
        <v>138576.54</v>
      </c>
      <c r="E15" s="18">
        <v>382097.17</v>
      </c>
      <c r="F15" s="18">
        <f>E15- D15</f>
        <v>243520.62999999998</v>
      </c>
      <c r="G15" s="19">
        <f>(E15- D15)/D15</f>
        <v>1.7573005502951651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36</v>
      </c>
      <c r="B16" s="18">
        <v>35111.69</v>
      </c>
      <c r="C16" s="18">
        <v>11442.95</v>
      </c>
      <c r="D16" s="18">
        <v>30638.53</v>
      </c>
      <c r="E16" s="18">
        <v>35047.160000000003</v>
      </c>
      <c r="F16" s="18">
        <f>E16- D16</f>
        <v>4408.6300000000047</v>
      </c>
      <c r="G16" s="19">
        <f>(E16- D16)/D16</f>
        <v>0.14389169454278664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70</v>
      </c>
      <c r="B17" s="18">
        <v>1068.58</v>
      </c>
      <c r="C17" s="18">
        <v>210</v>
      </c>
      <c r="D17" s="18">
        <v>1098.2</v>
      </c>
      <c r="E17" s="18">
        <v>1146.6500000000001</v>
      </c>
      <c r="F17" s="18">
        <f>E17- D17</f>
        <v>48.450000000000045</v>
      </c>
      <c r="G17" s="19">
        <f>(E17- D17)/D17</f>
        <v>4.4117647058823567E-2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37</v>
      </c>
      <c r="B18" s="18">
        <v>0</v>
      </c>
      <c r="C18" s="18">
        <v>0</v>
      </c>
      <c r="D18" s="18">
        <v>118.57</v>
      </c>
      <c r="E18" s="18">
        <v>0</v>
      </c>
      <c r="F18" s="18">
        <f>E18- D18</f>
        <v>-118.57</v>
      </c>
      <c r="G18" s="19">
        <f>(E18- D18)/D18</f>
        <v>-1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38</v>
      </c>
      <c r="B19" s="18">
        <v>15618.69</v>
      </c>
      <c r="C19" s="18">
        <v>24418.57</v>
      </c>
      <c r="D19" s="18">
        <v>7384.46</v>
      </c>
      <c r="E19" s="18">
        <v>51631.07</v>
      </c>
      <c r="F19" s="18">
        <f>E19- D19</f>
        <v>44246.61</v>
      </c>
      <c r="G19" s="19">
        <f>(E19- D19)/D19</f>
        <v>5.9918545161054428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71</v>
      </c>
      <c r="B20" s="18">
        <v>5142.43</v>
      </c>
      <c r="C20" s="18">
        <v>2398.65</v>
      </c>
      <c r="D20" s="18">
        <v>2201.23</v>
      </c>
      <c r="E20" s="18">
        <v>3393.31</v>
      </c>
      <c r="F20" s="18">
        <f>E20- D20</f>
        <v>1192.08</v>
      </c>
      <c r="G20" s="19">
        <f>(E20- D20)/D20</f>
        <v>0.54155176878381628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72</v>
      </c>
      <c r="B21" s="18">
        <v>809.5</v>
      </c>
      <c r="C21" s="18">
        <v>269.52</v>
      </c>
      <c r="D21" s="18">
        <v>855.77</v>
      </c>
      <c r="E21" s="18">
        <v>1558.82</v>
      </c>
      <c r="F21" s="18">
        <f>E21- D21</f>
        <v>703.05</v>
      </c>
      <c r="G21" s="19">
        <f>(E21- D21)/D21</f>
        <v>0.82154083457003635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73</v>
      </c>
      <c r="B22" s="18">
        <v>77793.36</v>
      </c>
      <c r="C22" s="18">
        <v>121509.77</v>
      </c>
      <c r="D22" s="18">
        <v>79663.850000000006</v>
      </c>
      <c r="E22" s="18">
        <v>96564.44</v>
      </c>
      <c r="F22" s="18">
        <f>E22- D22</f>
        <v>16900.589999999997</v>
      </c>
      <c r="G22" s="19">
        <f>(E22- D22)/D22</f>
        <v>0.21214879772945941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74</v>
      </c>
      <c r="B23" s="18">
        <v>0</v>
      </c>
      <c r="C23" s="18">
        <v>16.989999999999998</v>
      </c>
      <c r="D23" s="18">
        <v>0</v>
      </c>
      <c r="E23" s="18">
        <v>0</v>
      </c>
      <c r="F23" s="18">
        <f>E23- D23</f>
        <v>0</v>
      </c>
      <c r="G23" s="19" t="e">
        <f>(E23- D23)/D23</f>
        <v>#DIV/0!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17" t="s">
        <v>39</v>
      </c>
      <c r="B24" s="18">
        <v>134333.23000000001</v>
      </c>
      <c r="C24" s="18">
        <v>47064.93</v>
      </c>
      <c r="D24" s="18">
        <v>143116.62</v>
      </c>
      <c r="E24" s="18">
        <v>101565.81</v>
      </c>
      <c r="F24" s="18">
        <f>E24- D24</f>
        <v>-41550.81</v>
      </c>
      <c r="G24" s="19">
        <f>(E24- D24)/D24</f>
        <v>-0.29032833503194805</v>
      </c>
      <c r="H24" s="18">
        <v>0</v>
      </c>
      <c r="I24" s="18">
        <v>0</v>
      </c>
      <c r="J24" s="20">
        <f>H24+ I24</f>
        <v>0</v>
      </c>
    </row>
    <row r="25" spans="1:10" ht="13.5" customHeight="1" x14ac:dyDescent="0.2">
      <c r="A25" s="17" t="s">
        <v>40</v>
      </c>
      <c r="B25" s="18">
        <v>461811.45</v>
      </c>
      <c r="C25" s="18">
        <v>307298.39</v>
      </c>
      <c r="D25" s="18">
        <v>404614.05</v>
      </c>
      <c r="E25" s="18">
        <v>645445.34</v>
      </c>
      <c r="F25" s="18">
        <f>E25- D25</f>
        <v>240831.28999999998</v>
      </c>
      <c r="G25" s="19">
        <f>(E25- D25)/D25</f>
        <v>0.59521237584310283</v>
      </c>
      <c r="H25" s="18">
        <v>0</v>
      </c>
      <c r="I25" s="18">
        <v>0</v>
      </c>
      <c r="J25" s="20">
        <f>H25+ I25</f>
        <v>0</v>
      </c>
    </row>
    <row r="26" spans="1:10" ht="13.5" customHeight="1" x14ac:dyDescent="0.2">
      <c r="A26" s="21" t="s">
        <v>41</v>
      </c>
      <c r="B26" s="24">
        <f>SUM(B8:B25)</f>
        <v>1957426.75</v>
      </c>
      <c r="C26" s="24">
        <f>SUM(C8:C25)</f>
        <v>1634834.58</v>
      </c>
      <c r="D26" s="24">
        <f>SUM(D8:D25)</f>
        <v>1891699.3</v>
      </c>
      <c r="E26" s="24">
        <f>SUM(E8:E25)</f>
        <v>3202117.3</v>
      </c>
      <c r="F26" s="24">
        <f>SUM(F8:F25)</f>
        <v>1310418.0000000002</v>
      </c>
      <c r="G26" s="25">
        <f>(E26- D26)/D26</f>
        <v>0.69272003219539158</v>
      </c>
      <c r="H26" s="24">
        <f>SUM(H8:H25)</f>
        <v>0</v>
      </c>
      <c r="I26" s="11">
        <v>0</v>
      </c>
      <c r="J26" s="26">
        <f>SUM(J8:J25)</f>
        <v>0</v>
      </c>
    </row>
    <row r="27" spans="1:10" ht="16.5" customHeight="1" x14ac:dyDescent="0.2">
      <c r="A27" s="21" t="s">
        <v>42</v>
      </c>
      <c r="B27" s="18"/>
      <c r="C27" s="18"/>
      <c r="D27" s="18"/>
      <c r="E27" s="18"/>
      <c r="F27" s="18"/>
      <c r="G27" s="19"/>
      <c r="H27" s="18"/>
      <c r="I27" s="18"/>
      <c r="J27" s="20"/>
    </row>
    <row r="28" spans="1:10" ht="13.5" customHeight="1" x14ac:dyDescent="0.2">
      <c r="A28" s="17" t="s">
        <v>43</v>
      </c>
      <c r="B28" s="18">
        <v>1665524.35</v>
      </c>
      <c r="C28" s="18">
        <v>1325743.82</v>
      </c>
      <c r="D28" s="18">
        <v>1415451.01</v>
      </c>
      <c r="E28" s="18">
        <v>2114633.9900000002</v>
      </c>
      <c r="F28" s="18">
        <f>E28- D28</f>
        <v>699182.98000000021</v>
      </c>
      <c r="G28" s="19">
        <f>(E28- D28)/D28</f>
        <v>0.49396480348691135</v>
      </c>
      <c r="H28" s="18">
        <v>0</v>
      </c>
      <c r="I28" s="18">
        <v>0</v>
      </c>
      <c r="J28" s="20">
        <f>H28+ I28</f>
        <v>0</v>
      </c>
    </row>
    <row r="29" spans="1:10" ht="13.5" customHeight="1" x14ac:dyDescent="0.2">
      <c r="A29" s="17" t="s">
        <v>44</v>
      </c>
      <c r="B29" s="18">
        <v>291902.40000000002</v>
      </c>
      <c r="C29" s="18">
        <v>309090.76</v>
      </c>
      <c r="D29" s="18">
        <v>476248.29</v>
      </c>
      <c r="E29" s="18">
        <v>338676.07</v>
      </c>
      <c r="F29" s="18">
        <f>E29- D29</f>
        <v>-137572.21999999997</v>
      </c>
      <c r="G29" s="19">
        <f>(E29- D29)/D29</f>
        <v>-0.28886659099605372</v>
      </c>
      <c r="H29" s="18">
        <v>0</v>
      </c>
      <c r="I29" s="18">
        <v>0</v>
      </c>
      <c r="J29" s="20">
        <f>H29+ I29</f>
        <v>0</v>
      </c>
    </row>
    <row r="30" spans="1:10" ht="13.5" customHeight="1" x14ac:dyDescent="0.2">
      <c r="A30" s="17" t="s">
        <v>45</v>
      </c>
      <c r="B30" s="18">
        <v>0</v>
      </c>
      <c r="C30" s="18">
        <v>0</v>
      </c>
      <c r="D30" s="18">
        <v>0</v>
      </c>
      <c r="E30" s="18">
        <v>0</v>
      </c>
      <c r="F30" s="18">
        <f>E30- D30</f>
        <v>0</v>
      </c>
      <c r="G30" s="19" t="e">
        <f>(E30- D30)/D30</f>
        <v>#DIV/0!</v>
      </c>
      <c r="H30" s="18">
        <v>0</v>
      </c>
      <c r="I30" s="18">
        <v>0</v>
      </c>
      <c r="J30" s="20">
        <f>H30+ I30</f>
        <v>0</v>
      </c>
    </row>
    <row r="31" spans="1:10" ht="13.5" customHeight="1" x14ac:dyDescent="0.2">
      <c r="A31" s="22" t="s">
        <v>41</v>
      </c>
      <c r="B31" s="27">
        <f>SUM(B28:B30)</f>
        <v>1957426.75</v>
      </c>
      <c r="C31" s="27">
        <f>SUM(C28:C30)</f>
        <v>1634834.58</v>
      </c>
      <c r="D31" s="27">
        <f>SUM(D28:D30)</f>
        <v>1891699.3</v>
      </c>
      <c r="E31" s="27">
        <f>SUM(E28:E30)</f>
        <v>2453310.06</v>
      </c>
      <c r="F31" s="27">
        <f>SUM(F28:F30)</f>
        <v>561610.76000000024</v>
      </c>
      <c r="G31" s="28">
        <f>(E31- D31)/D31</f>
        <v>0.29688162383947597</v>
      </c>
      <c r="H31" s="27">
        <f>SUM(H28:H30)</f>
        <v>0</v>
      </c>
      <c r="I31" s="23">
        <v>0</v>
      </c>
      <c r="J31" s="29">
        <f>SUM(J28:J30)</f>
        <v>0</v>
      </c>
    </row>
    <row r="34" spans="1:10" ht="13.5" customHeight="1" x14ac:dyDescent="0.2">
      <c r="A34" s="3" t="s">
        <v>46</v>
      </c>
      <c r="B34" s="3" t="s">
        <v>47</v>
      </c>
      <c r="C34" s="3" t="s">
        <v>48</v>
      </c>
      <c r="D34" s="3" t="s">
        <v>49</v>
      </c>
      <c r="E34" s="3" t="s">
        <v>50</v>
      </c>
      <c r="F34" s="3" t="s">
        <v>51</v>
      </c>
      <c r="G34" s="3" t="s">
        <v>52</v>
      </c>
      <c r="H34" s="3" t="s">
        <v>53</v>
      </c>
      <c r="I34" s="3" t="s">
        <v>54</v>
      </c>
      <c r="J34" s="3" t="s">
        <v>55</v>
      </c>
    </row>
    <row r="35" spans="1:10" ht="36.950000000000003" customHeight="1" x14ac:dyDescent="0.2">
      <c r="A35" s="6" t="s">
        <v>56</v>
      </c>
      <c r="B35" s="7" t="s">
        <v>57</v>
      </c>
      <c r="C35" s="7" t="s">
        <v>58</v>
      </c>
      <c r="D35" s="7" t="s">
        <v>59</v>
      </c>
      <c r="E35" s="7" t="s">
        <v>60</v>
      </c>
      <c r="F35" s="7" t="s">
        <v>61</v>
      </c>
      <c r="G35" s="7" t="s">
        <v>62</v>
      </c>
      <c r="H35" s="7" t="s">
        <v>63</v>
      </c>
      <c r="I35" s="7" t="s">
        <v>62</v>
      </c>
      <c r="J35" s="8" t="s">
        <v>64</v>
      </c>
    </row>
    <row r="36" spans="1:10" ht="13.5" customHeight="1" x14ac:dyDescent="0.2">
      <c r="A36" s="9" t="s">
        <v>29</v>
      </c>
      <c r="B36" s="11">
        <f>J8</f>
        <v>0</v>
      </c>
      <c r="C36" s="11">
        <v>0</v>
      </c>
      <c r="D36" s="11">
        <v>0</v>
      </c>
      <c r="E36" s="11">
        <f>SUM(B36:D36)</f>
        <v>0</v>
      </c>
      <c r="F36" s="11">
        <v>0</v>
      </c>
      <c r="G36" s="14" t="e">
        <f>F36/E36</f>
        <v>#DIV/0!</v>
      </c>
      <c r="H36" s="11">
        <v>0</v>
      </c>
      <c r="I36" s="14">
        <f>IF(E36=0,0,H36/E36)</f>
        <v>0</v>
      </c>
      <c r="J36" s="16">
        <f>E36+F36+H36</f>
        <v>0</v>
      </c>
    </row>
    <row r="37" spans="1:10" ht="13.5" customHeight="1" x14ac:dyDescent="0.2">
      <c r="A37" s="17" t="s">
        <v>30</v>
      </c>
      <c r="B37" s="18">
        <f>J9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31</v>
      </c>
      <c r="B38" s="18">
        <f>J10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32</v>
      </c>
      <c r="B39" s="18">
        <f>J11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33</v>
      </c>
      <c r="B40" s="18">
        <f>J12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69</v>
      </c>
      <c r="B41" s="18">
        <f>J13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34</v>
      </c>
      <c r="B42" s="18">
        <f>J14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35</v>
      </c>
      <c r="B43" s="18">
        <f>J15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36</v>
      </c>
      <c r="B44" s="18">
        <f>J16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70</v>
      </c>
      <c r="B45" s="18">
        <f>J17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37</v>
      </c>
      <c r="B46" s="18">
        <f>J18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38</v>
      </c>
      <c r="B47" s="18">
        <f>J19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71</v>
      </c>
      <c r="B48" s="18">
        <f>J20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72</v>
      </c>
      <c r="B49" s="18">
        <f>J21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17" t="s">
        <v>73</v>
      </c>
      <c r="B50" s="18">
        <f>J22</f>
        <v>0</v>
      </c>
      <c r="C50" s="18">
        <v>0</v>
      </c>
      <c r="D50" s="18">
        <v>0</v>
      </c>
      <c r="E50" s="18">
        <f>SUM(B50:D50)</f>
        <v>0</v>
      </c>
      <c r="F50" s="18">
        <v>0</v>
      </c>
      <c r="G50" s="19" t="e">
        <f>F50/E50</f>
        <v>#DIV/0!</v>
      </c>
      <c r="H50" s="18">
        <v>0</v>
      </c>
      <c r="I50" s="19">
        <f>IF(E50=0,0,H50/E50)</f>
        <v>0</v>
      </c>
      <c r="J50" s="20">
        <f>E50+F50+H50</f>
        <v>0</v>
      </c>
    </row>
    <row r="51" spans="1:10" ht="13.5" customHeight="1" x14ac:dyDescent="0.2">
      <c r="A51" s="17" t="s">
        <v>74</v>
      </c>
      <c r="B51" s="18">
        <f>J23</f>
        <v>0</v>
      </c>
      <c r="C51" s="18">
        <v>0</v>
      </c>
      <c r="D51" s="18">
        <v>0</v>
      </c>
      <c r="E51" s="18">
        <f>SUM(B51:D51)</f>
        <v>0</v>
      </c>
      <c r="F51" s="18">
        <v>0</v>
      </c>
      <c r="G51" s="19" t="e">
        <f>F51/E51</f>
        <v>#DIV/0!</v>
      </c>
      <c r="H51" s="18">
        <v>0</v>
      </c>
      <c r="I51" s="19">
        <f>IF(E51=0,0,H51/E51)</f>
        <v>0</v>
      </c>
      <c r="J51" s="20">
        <f>E51+F51+H51</f>
        <v>0</v>
      </c>
    </row>
    <row r="52" spans="1:10" ht="13.5" customHeight="1" x14ac:dyDescent="0.2">
      <c r="A52" s="17" t="s">
        <v>39</v>
      </c>
      <c r="B52" s="18">
        <f>J24</f>
        <v>0</v>
      </c>
      <c r="C52" s="18">
        <v>0</v>
      </c>
      <c r="D52" s="18">
        <v>0</v>
      </c>
      <c r="E52" s="18">
        <f>SUM(B52:D52)</f>
        <v>0</v>
      </c>
      <c r="F52" s="18">
        <v>0</v>
      </c>
      <c r="G52" s="19" t="e">
        <f>F52/E52</f>
        <v>#DIV/0!</v>
      </c>
      <c r="H52" s="18">
        <v>0</v>
      </c>
      <c r="I52" s="19">
        <f>IF(E52=0,0,H52/E52)</f>
        <v>0</v>
      </c>
      <c r="J52" s="20">
        <f>E52+F52+H52</f>
        <v>0</v>
      </c>
    </row>
    <row r="53" spans="1:10" ht="13.5" customHeight="1" x14ac:dyDescent="0.2">
      <c r="A53" s="17" t="s">
        <v>40</v>
      </c>
      <c r="B53" s="18">
        <f>J25</f>
        <v>0</v>
      </c>
      <c r="C53" s="18">
        <v>0</v>
      </c>
      <c r="D53" s="18">
        <v>0</v>
      </c>
      <c r="E53" s="18">
        <f>SUM(B53:D53)</f>
        <v>0</v>
      </c>
      <c r="F53" s="18">
        <v>0</v>
      </c>
      <c r="G53" s="19" t="e">
        <f>F53/E53</f>
        <v>#DIV/0!</v>
      </c>
      <c r="H53" s="18">
        <v>0</v>
      </c>
      <c r="I53" s="19">
        <f>IF(E53=0,0,H53/E53)</f>
        <v>0</v>
      </c>
      <c r="J53" s="20">
        <f>E53+F53+H53</f>
        <v>0</v>
      </c>
    </row>
    <row r="54" spans="1:10" ht="13.5" customHeight="1" x14ac:dyDescent="0.2">
      <c r="A54" s="21" t="s">
        <v>41</v>
      </c>
      <c r="B54" s="24">
        <f>SUM(B36:B53)</f>
        <v>0</v>
      </c>
      <c r="C54" s="24">
        <f>SUM(C36:C53)</f>
        <v>0</v>
      </c>
      <c r="D54" s="24">
        <f>SUM(D36:D53)</f>
        <v>0</v>
      </c>
      <c r="E54" s="24">
        <f>SUM(E36:E53)</f>
        <v>0</v>
      </c>
      <c r="F54" s="24">
        <f>SUM(F36:F53)</f>
        <v>0</v>
      </c>
      <c r="G54" s="25" t="e">
        <f>F54/E54</f>
        <v>#DIV/0!</v>
      </c>
      <c r="H54" s="24">
        <f>SUM(H36:H53)</f>
        <v>0</v>
      </c>
      <c r="I54" s="11">
        <v>0</v>
      </c>
      <c r="J54" s="26">
        <f>SUM(J36:J53)</f>
        <v>0</v>
      </c>
    </row>
    <row r="55" spans="1:10" ht="13.5" customHeight="1" x14ac:dyDescent="0.2">
      <c r="A55" s="21" t="s">
        <v>42</v>
      </c>
      <c r="B55" s="18"/>
      <c r="C55" s="18"/>
      <c r="D55" s="18"/>
      <c r="E55" s="18"/>
      <c r="F55" s="18"/>
      <c r="G55" s="19"/>
      <c r="H55" s="18"/>
      <c r="I55" s="18"/>
      <c r="J55" s="20"/>
    </row>
    <row r="56" spans="1:10" ht="13.5" customHeight="1" x14ac:dyDescent="0.2">
      <c r="A56" s="17" t="s">
        <v>43</v>
      </c>
      <c r="B56" s="18">
        <f>J28</f>
        <v>0</v>
      </c>
      <c r="C56" s="18">
        <v>0</v>
      </c>
      <c r="D56" s="18">
        <v>0</v>
      </c>
      <c r="E56" s="18">
        <f>SUM(B56:D56)</f>
        <v>0</v>
      </c>
      <c r="F56" s="18">
        <v>0</v>
      </c>
      <c r="G56" s="19" t="e">
        <f>F56/E56</f>
        <v>#DIV/0!</v>
      </c>
      <c r="H56" s="18">
        <v>0</v>
      </c>
      <c r="I56" s="19">
        <f>IF(E56=0,0,H56/E56)</f>
        <v>0</v>
      </c>
      <c r="J56" s="20">
        <f>E56+F56+H56</f>
        <v>0</v>
      </c>
    </row>
    <row r="57" spans="1:10" ht="13.5" customHeight="1" x14ac:dyDescent="0.2">
      <c r="A57" s="17" t="s">
        <v>44</v>
      </c>
      <c r="B57" s="18">
        <f>J29</f>
        <v>0</v>
      </c>
      <c r="C57" s="18">
        <v>0</v>
      </c>
      <c r="D57" s="18">
        <v>0</v>
      </c>
      <c r="E57" s="18">
        <f>SUM(B57:D57)</f>
        <v>0</v>
      </c>
      <c r="F57" s="18">
        <v>0</v>
      </c>
      <c r="G57" s="19" t="e">
        <f>F57/E57</f>
        <v>#DIV/0!</v>
      </c>
      <c r="H57" s="18">
        <v>0</v>
      </c>
      <c r="I57" s="19">
        <f>IF(E57=0,0,H57/E57)</f>
        <v>0</v>
      </c>
      <c r="J57" s="20">
        <f>E57+F57+H57</f>
        <v>0</v>
      </c>
    </row>
    <row r="58" spans="1:10" ht="13.5" customHeight="1" x14ac:dyDescent="0.2">
      <c r="A58" s="17" t="s">
        <v>45</v>
      </c>
      <c r="B58" s="18">
        <f>J30</f>
        <v>0</v>
      </c>
      <c r="C58" s="18">
        <v>0</v>
      </c>
      <c r="D58" s="18">
        <v>0</v>
      </c>
      <c r="E58" s="18">
        <f>SUM(B58:D58)</f>
        <v>0</v>
      </c>
      <c r="F58" s="18">
        <v>0</v>
      </c>
      <c r="G58" s="19" t="e">
        <f>F58/E58</f>
        <v>#DIV/0!</v>
      </c>
      <c r="H58" s="18">
        <v>0</v>
      </c>
      <c r="I58" s="19">
        <f>IF(E58=0,0,H58/E58)</f>
        <v>0</v>
      </c>
      <c r="J58" s="20">
        <f>E58+F58+H58</f>
        <v>0</v>
      </c>
    </row>
    <row r="59" spans="1:10" ht="13.5" customHeight="1" x14ac:dyDescent="0.2">
      <c r="A59" s="22" t="s">
        <v>41</v>
      </c>
      <c r="B59" s="27">
        <f>SUM(B56:B58)</f>
        <v>0</v>
      </c>
      <c r="C59" s="27">
        <f>SUM(C56:C58)</f>
        <v>0</v>
      </c>
      <c r="D59" s="27">
        <f>SUM(D56:D58)</f>
        <v>0</v>
      </c>
      <c r="E59" s="27">
        <f>SUM(E56:E58)</f>
        <v>0</v>
      </c>
      <c r="F59" s="27">
        <f>SUM(F56:F58)</f>
        <v>0</v>
      </c>
      <c r="G59" s="28" t="e">
        <f>F59/E59</f>
        <v>#DIV/0!</v>
      </c>
      <c r="H59" s="27">
        <f>SUM(H56:H58)</f>
        <v>0</v>
      </c>
      <c r="I59" s="23">
        <v>0</v>
      </c>
      <c r="J59" s="29">
        <f>SUM(J56:J58)</f>
        <v>0</v>
      </c>
    </row>
  </sheetData>
  <mergeCells count="1">
    <mergeCell ref="F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4918D-056B-4D80-A90A-8DAB0376C7AC}">
  <dimension ref="A1:J25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66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67</v>
      </c>
      <c r="B8" s="11">
        <v>246522.77</v>
      </c>
      <c r="C8" s="11">
        <v>249450.63</v>
      </c>
      <c r="D8" s="11">
        <v>272838.51</v>
      </c>
      <c r="E8" s="11">
        <v>281034.49</v>
      </c>
      <c r="F8" s="11">
        <f>E8- D8</f>
        <v>8195.9799999999814</v>
      </c>
      <c r="G8" s="14">
        <f>(E8- D8)/D8</f>
        <v>3.0039674384675318E-2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21" t="s">
        <v>41</v>
      </c>
      <c r="B9" s="24">
        <f>SUM(B8:B8)</f>
        <v>246522.77</v>
      </c>
      <c r="C9" s="24">
        <f>SUM(C8:C8)</f>
        <v>249450.63</v>
      </c>
      <c r="D9" s="24">
        <f>SUM(D8:D8)</f>
        <v>272838.51</v>
      </c>
      <c r="E9" s="24">
        <f>SUM(E8:E8)</f>
        <v>281034.49</v>
      </c>
      <c r="F9" s="24">
        <f>SUM(F8:F8)</f>
        <v>8195.9799999999814</v>
      </c>
      <c r="G9" s="25">
        <f>(E9- D9)/D9</f>
        <v>3.0039674384675318E-2</v>
      </c>
      <c r="H9" s="24">
        <f>SUM(H8:H8)</f>
        <v>0</v>
      </c>
      <c r="I9" s="11">
        <v>0</v>
      </c>
      <c r="J9" s="26">
        <f>SUM(J8:J8)</f>
        <v>0</v>
      </c>
    </row>
    <row r="10" spans="1:10" ht="16.5" customHeight="1" x14ac:dyDescent="0.2">
      <c r="A10" s="21" t="s">
        <v>42</v>
      </c>
      <c r="B10" s="18"/>
      <c r="C10" s="18"/>
      <c r="D10" s="18"/>
      <c r="E10" s="18"/>
      <c r="F10" s="18"/>
      <c r="G10" s="19"/>
      <c r="H10" s="18"/>
      <c r="I10" s="18"/>
      <c r="J10" s="20"/>
    </row>
    <row r="11" spans="1:10" ht="13.5" customHeight="1" x14ac:dyDescent="0.2">
      <c r="A11" s="17" t="s">
        <v>43</v>
      </c>
      <c r="B11" s="18">
        <v>246522.77</v>
      </c>
      <c r="C11" s="18">
        <v>249450.63</v>
      </c>
      <c r="D11" s="18">
        <v>272838.51</v>
      </c>
      <c r="E11" s="18">
        <v>281034.49</v>
      </c>
      <c r="F11" s="18">
        <f>E11- D11</f>
        <v>8195.9799999999814</v>
      </c>
      <c r="G11" s="19">
        <f>(E11- D11)/D11</f>
        <v>3.0039674384675318E-2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44</v>
      </c>
      <c r="B12" s="18">
        <v>0</v>
      </c>
      <c r="C12" s="18">
        <v>0</v>
      </c>
      <c r="D12" s="18">
        <v>0</v>
      </c>
      <c r="E12" s="18">
        <v>0</v>
      </c>
      <c r="F12" s="18">
        <f>E12- D12</f>
        <v>0</v>
      </c>
      <c r="G12" s="19" t="e">
        <f>(E12- D12)/D12</f>
        <v>#DIV/0!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45</v>
      </c>
      <c r="B13" s="18">
        <v>0</v>
      </c>
      <c r="C13" s="18">
        <v>0</v>
      </c>
      <c r="D13" s="18">
        <v>0</v>
      </c>
      <c r="E13" s="18">
        <v>0</v>
      </c>
      <c r="F13" s="18">
        <f>E13- D13</f>
        <v>0</v>
      </c>
      <c r="G13" s="19" t="e">
        <f>(E13- D13)/D13</f>
        <v>#DIV/0!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22" t="s">
        <v>41</v>
      </c>
      <c r="B14" s="27">
        <f>SUM(B11:B13)</f>
        <v>246522.77</v>
      </c>
      <c r="C14" s="27">
        <f>SUM(C11:C13)</f>
        <v>249450.63</v>
      </c>
      <c r="D14" s="27">
        <f>SUM(D11:D13)</f>
        <v>272838.51</v>
      </c>
      <c r="E14" s="27">
        <f>SUM(E11:E13)</f>
        <v>281034.49</v>
      </c>
      <c r="F14" s="27">
        <f>SUM(F11:F13)</f>
        <v>8195.9799999999814</v>
      </c>
      <c r="G14" s="28">
        <f>(E14- D14)/D14</f>
        <v>3.0039674384675318E-2</v>
      </c>
      <c r="H14" s="27">
        <f>SUM(H11:H13)</f>
        <v>0</v>
      </c>
      <c r="I14" s="23">
        <v>0</v>
      </c>
      <c r="J14" s="29">
        <f>SUM(J11:J13)</f>
        <v>0</v>
      </c>
    </row>
    <row r="17" spans="1:10" ht="13.5" customHeight="1" x14ac:dyDescent="0.2">
      <c r="A17" s="3" t="s">
        <v>46</v>
      </c>
      <c r="B17" s="3" t="s">
        <v>47</v>
      </c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  <c r="I17" s="3" t="s">
        <v>54</v>
      </c>
      <c r="J17" s="3" t="s">
        <v>55</v>
      </c>
    </row>
    <row r="18" spans="1:10" ht="36.950000000000003" customHeight="1" x14ac:dyDescent="0.2">
      <c r="A18" s="6" t="s">
        <v>68</v>
      </c>
      <c r="B18" s="7" t="s">
        <v>57</v>
      </c>
      <c r="C18" s="7" t="s">
        <v>58</v>
      </c>
      <c r="D18" s="7" t="s">
        <v>59</v>
      </c>
      <c r="E18" s="7" t="s">
        <v>60</v>
      </c>
      <c r="F18" s="7" t="s">
        <v>61</v>
      </c>
      <c r="G18" s="7" t="s">
        <v>62</v>
      </c>
      <c r="H18" s="7" t="s">
        <v>63</v>
      </c>
      <c r="I18" s="7" t="s">
        <v>62</v>
      </c>
      <c r="J18" s="8" t="s">
        <v>64</v>
      </c>
    </row>
    <row r="19" spans="1:10" ht="13.5" customHeight="1" x14ac:dyDescent="0.2">
      <c r="A19" s="9" t="s">
        <v>67</v>
      </c>
      <c r="B19" s="11">
        <f>J8</f>
        <v>0</v>
      </c>
      <c r="C19" s="11">
        <v>0</v>
      </c>
      <c r="D19" s="11">
        <v>0</v>
      </c>
      <c r="E19" s="11">
        <f>SUM(B19:D19)</f>
        <v>0</v>
      </c>
      <c r="F19" s="11">
        <v>0</v>
      </c>
      <c r="G19" s="14" t="e">
        <f>F19/E19</f>
        <v>#DIV/0!</v>
      </c>
      <c r="H19" s="11">
        <v>0</v>
      </c>
      <c r="I19" s="14">
        <f>IF(E19=0,0,H19/E19)</f>
        <v>0</v>
      </c>
      <c r="J19" s="16">
        <f>E19+F19+H19</f>
        <v>0</v>
      </c>
    </row>
    <row r="20" spans="1:10" ht="13.5" customHeight="1" x14ac:dyDescent="0.2">
      <c r="A20" s="21" t="s">
        <v>41</v>
      </c>
      <c r="B20" s="24">
        <f>SUM(B19:B19)</f>
        <v>0</v>
      </c>
      <c r="C20" s="24">
        <f>SUM(C19:C19)</f>
        <v>0</v>
      </c>
      <c r="D20" s="24">
        <f>SUM(D19:D19)</f>
        <v>0</v>
      </c>
      <c r="E20" s="24">
        <f>SUM(E19:E19)</f>
        <v>0</v>
      </c>
      <c r="F20" s="24">
        <f>SUM(F19:F19)</f>
        <v>0</v>
      </c>
      <c r="G20" s="25" t="e">
        <f>F20/E20</f>
        <v>#DIV/0!</v>
      </c>
      <c r="H20" s="24">
        <f>SUM(H19:H19)</f>
        <v>0</v>
      </c>
      <c r="I20" s="11">
        <v>0</v>
      </c>
      <c r="J20" s="26">
        <f>SUM(J19:J19)</f>
        <v>0</v>
      </c>
    </row>
    <row r="21" spans="1:10" ht="13.5" customHeight="1" x14ac:dyDescent="0.2">
      <c r="A21" s="21" t="s">
        <v>42</v>
      </c>
      <c r="B21" s="18"/>
      <c r="C21" s="18"/>
      <c r="D21" s="18"/>
      <c r="E21" s="18"/>
      <c r="F21" s="18"/>
      <c r="G21" s="19"/>
      <c r="H21" s="18"/>
      <c r="I21" s="18"/>
      <c r="J21" s="20"/>
    </row>
    <row r="22" spans="1:10" ht="13.5" customHeight="1" x14ac:dyDescent="0.2">
      <c r="A22" s="17" t="s">
        <v>43</v>
      </c>
      <c r="B22" s="18">
        <f>J11</f>
        <v>0</v>
      </c>
      <c r="C22" s="18">
        <v>0</v>
      </c>
      <c r="D22" s="18">
        <v>0</v>
      </c>
      <c r="E22" s="18">
        <f>SUM(B22:D22)</f>
        <v>0</v>
      </c>
      <c r="F22" s="18">
        <v>0</v>
      </c>
      <c r="G22" s="19" t="e">
        <f>F22/E22</f>
        <v>#DIV/0!</v>
      </c>
      <c r="H22" s="18">
        <v>0</v>
      </c>
      <c r="I22" s="19">
        <f>IF(E22=0,0,H22/E22)</f>
        <v>0</v>
      </c>
      <c r="J22" s="20">
        <f>E22+F22+H22</f>
        <v>0</v>
      </c>
    </row>
    <row r="23" spans="1:10" ht="13.5" customHeight="1" x14ac:dyDescent="0.2">
      <c r="A23" s="17" t="s">
        <v>44</v>
      </c>
      <c r="B23" s="18">
        <f>J12</f>
        <v>0</v>
      </c>
      <c r="C23" s="18">
        <v>0</v>
      </c>
      <c r="D23" s="18">
        <v>0</v>
      </c>
      <c r="E23" s="18">
        <f>SUM(B23:D23)</f>
        <v>0</v>
      </c>
      <c r="F23" s="18">
        <v>0</v>
      </c>
      <c r="G23" s="19" t="e">
        <f>F23/E23</f>
        <v>#DIV/0!</v>
      </c>
      <c r="H23" s="18">
        <v>0</v>
      </c>
      <c r="I23" s="19">
        <f>IF(E23=0,0,H23/E23)</f>
        <v>0</v>
      </c>
      <c r="J23" s="20">
        <f>E23+F23+H23</f>
        <v>0</v>
      </c>
    </row>
    <row r="24" spans="1:10" ht="13.5" customHeight="1" x14ac:dyDescent="0.2">
      <c r="A24" s="17" t="s">
        <v>45</v>
      </c>
      <c r="B24" s="18">
        <f>J13</f>
        <v>0</v>
      </c>
      <c r="C24" s="18">
        <v>0</v>
      </c>
      <c r="D24" s="18">
        <v>0</v>
      </c>
      <c r="E24" s="18">
        <f>SUM(B24:D24)</f>
        <v>0</v>
      </c>
      <c r="F24" s="18">
        <v>0</v>
      </c>
      <c r="G24" s="19" t="e">
        <f>F24/E24</f>
        <v>#DIV/0!</v>
      </c>
      <c r="H24" s="18">
        <v>0</v>
      </c>
      <c r="I24" s="19">
        <f>IF(E24=0,0,H24/E24)</f>
        <v>0</v>
      </c>
      <c r="J24" s="20">
        <f>E24+F24+H24</f>
        <v>0</v>
      </c>
    </row>
    <row r="25" spans="1:10" ht="13.5" customHeight="1" x14ac:dyDescent="0.2">
      <c r="A25" s="22" t="s">
        <v>41</v>
      </c>
      <c r="B25" s="27">
        <f>SUM(B22:B24)</f>
        <v>0</v>
      </c>
      <c r="C25" s="27">
        <f>SUM(C22:C24)</f>
        <v>0</v>
      </c>
      <c r="D25" s="27">
        <f>SUM(D22:D24)</f>
        <v>0</v>
      </c>
      <c r="E25" s="27">
        <f>SUM(E22:E24)</f>
        <v>0</v>
      </c>
      <c r="F25" s="27">
        <f>SUM(F22:F24)</f>
        <v>0</v>
      </c>
      <c r="G25" s="28" t="e">
        <f>F25/E25</f>
        <v>#DIV/0!</v>
      </c>
      <c r="H25" s="27">
        <f>SUM(H22:H24)</f>
        <v>0</v>
      </c>
      <c r="I25" s="23">
        <v>0</v>
      </c>
      <c r="J25" s="29">
        <f>SUM(J22:J24)</f>
        <v>0</v>
      </c>
    </row>
  </sheetData>
  <mergeCells count="1"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Magistrate Division(OE)</vt:lpstr>
      <vt:lpstr>Court of Appeals(OE)</vt:lpstr>
      <vt:lpstr>District Courts(OE)</vt:lpstr>
      <vt:lpstr>Community-Based Substance A(OE)</vt:lpstr>
      <vt:lpstr>Community-Based Substance A(TB)</vt:lpstr>
      <vt:lpstr>Guardian Ad Litem Program(OE)</vt:lpstr>
      <vt:lpstr>Guardian Ad Litem Program(TB)</vt:lpstr>
      <vt:lpstr>Supreme Court(OE)</vt:lpstr>
      <vt:lpstr>Supreme Court(TB)</vt:lpstr>
      <vt:lpstr>Water Adjudication(OE)</vt:lpstr>
      <vt:lpstr>Judicial Council(OE)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Winslow</dc:creator>
  <cp:lastModifiedBy>Shane Winslow</cp:lastModifiedBy>
  <dcterms:created xsi:type="dcterms:W3CDTF">2023-08-10T19:56:15Z</dcterms:created>
  <dcterms:modified xsi:type="dcterms:W3CDTF">2023-08-10T19:58:22Z</dcterms:modified>
</cp:coreProperties>
</file>