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base\B4\2023\"/>
    </mc:Choice>
  </mc:AlternateContent>
  <xr:revisionPtr revIDLastSave="0" documentId="8_{13471416-06AC-486A-9837-B8312BFA5172}" xr6:coauthVersionLast="47" xr6:coauthVersionMax="47" xr10:uidLastSave="{00000000-0000-0000-0000-000000000000}"/>
  <bookViews>
    <workbookView xWindow="390" yWindow="390" windowWidth="21600" windowHeight="11385" xr2:uid="{B1C2437C-E857-48C0-B58E-0AA2E4ED78FD}"/>
  </bookViews>
  <sheets>
    <sheet name="NICI - Cottonwood(OE)" sheetId="35" r:id="rId1"/>
    <sheet name="Correctional Alternative Pl(OE)" sheetId="33" r:id="rId2"/>
    <sheet name="ISCC - Boise(OE)" sheetId="31" r:id="rId3"/>
    <sheet name="PWCC(OE)" sheetId="29" r:id="rId4"/>
    <sheet name="Community-Based Substance A(OE)" sheetId="27" r:id="rId5"/>
    <sheet name="Community-Based Substance A(TB)" sheetId="26" r:id="rId6"/>
    <sheet name="ICI - Orofino(OE)" sheetId="25" r:id="rId7"/>
    <sheet name="Prisons Administration(OE)" sheetId="23" r:id="rId8"/>
    <sheet name="Management Services(OE)" sheetId="21" r:id="rId9"/>
    <sheet name="Medical Services(OE)" sheetId="19" r:id="rId10"/>
    <sheet name="SICI - Boise(OE)" sheetId="17" r:id="rId11"/>
    <sheet name="SBWCC(OE)" sheetId="15" r:id="rId12"/>
    <sheet name="Community Reentry Centers(OE)" sheetId="13" r:id="rId13"/>
    <sheet name="SAWC(OE)" sheetId="11" r:id="rId14"/>
    <sheet name="IMSI - Boise(OE)" sheetId="9" r:id="rId15"/>
    <sheet name="ISCI - Boise(OE)" sheetId="7" r:id="rId16"/>
    <sheet name="Community Supervision(OE)" sheetId="5" r:id="rId17"/>
    <sheet name="Community Supervision(TB)" sheetId="4" r:id="rId18"/>
    <sheet name="County &amp; Out-of-State Place(OE)" sheetId="3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9" i="35" l="1"/>
  <c r="G54" i="35"/>
  <c r="J58" i="35"/>
  <c r="I58" i="35"/>
  <c r="G58" i="35"/>
  <c r="E58" i="35"/>
  <c r="B58" i="35"/>
  <c r="J57" i="35"/>
  <c r="I57" i="35"/>
  <c r="G57" i="35"/>
  <c r="E57" i="35"/>
  <c r="B57" i="35"/>
  <c r="J56" i="35"/>
  <c r="I56" i="35"/>
  <c r="G56" i="35"/>
  <c r="E56" i="35"/>
  <c r="B56" i="35"/>
  <c r="J53" i="35"/>
  <c r="I53" i="35"/>
  <c r="G53" i="35"/>
  <c r="E53" i="35"/>
  <c r="B53" i="35"/>
  <c r="J52" i="35"/>
  <c r="I52" i="35"/>
  <c r="G52" i="35"/>
  <c r="E52" i="35"/>
  <c r="B52" i="35"/>
  <c r="J51" i="35"/>
  <c r="I51" i="35"/>
  <c r="G51" i="35"/>
  <c r="E51" i="35"/>
  <c r="B51" i="35"/>
  <c r="J50" i="35"/>
  <c r="I50" i="35"/>
  <c r="G50" i="35"/>
  <c r="E50" i="35"/>
  <c r="B50" i="35"/>
  <c r="J49" i="35"/>
  <c r="I49" i="35"/>
  <c r="G49" i="35"/>
  <c r="E49" i="35"/>
  <c r="B49" i="35"/>
  <c r="J48" i="35"/>
  <c r="I48" i="35"/>
  <c r="G48" i="35"/>
  <c r="E48" i="35"/>
  <c r="B48" i="35"/>
  <c r="J47" i="35"/>
  <c r="I47" i="35"/>
  <c r="G47" i="35"/>
  <c r="E47" i="35"/>
  <c r="B47" i="35"/>
  <c r="J46" i="35"/>
  <c r="I46" i="35"/>
  <c r="G46" i="35"/>
  <c r="E46" i="35"/>
  <c r="B46" i="35"/>
  <c r="J45" i="35"/>
  <c r="I45" i="35"/>
  <c r="G45" i="35"/>
  <c r="E45" i="35"/>
  <c r="B45" i="35"/>
  <c r="J44" i="35"/>
  <c r="I44" i="35"/>
  <c r="G44" i="35"/>
  <c r="E44" i="35"/>
  <c r="B44" i="35"/>
  <c r="J43" i="35"/>
  <c r="I43" i="35"/>
  <c r="G43" i="35"/>
  <c r="E43" i="35"/>
  <c r="B43" i="35"/>
  <c r="J42" i="35"/>
  <c r="I42" i="35"/>
  <c r="G42" i="35"/>
  <c r="E42" i="35"/>
  <c r="B42" i="35"/>
  <c r="J41" i="35"/>
  <c r="I41" i="35"/>
  <c r="G41" i="35"/>
  <c r="E41" i="35"/>
  <c r="B41" i="35"/>
  <c r="J40" i="35"/>
  <c r="I40" i="35"/>
  <c r="G40" i="35"/>
  <c r="E40" i="35"/>
  <c r="B40" i="35"/>
  <c r="J39" i="35"/>
  <c r="I39" i="35"/>
  <c r="G39" i="35"/>
  <c r="E39" i="35"/>
  <c r="B39" i="35"/>
  <c r="J38" i="35"/>
  <c r="I38" i="35"/>
  <c r="G38" i="35"/>
  <c r="E38" i="35"/>
  <c r="B38" i="35"/>
  <c r="J37" i="35"/>
  <c r="I37" i="35"/>
  <c r="G37" i="35"/>
  <c r="E37" i="35"/>
  <c r="B37" i="35"/>
  <c r="J36" i="35"/>
  <c r="I36" i="35"/>
  <c r="G36" i="35"/>
  <c r="E36" i="35"/>
  <c r="B36" i="35"/>
  <c r="H59" i="35"/>
  <c r="D59" i="35"/>
  <c r="C59" i="35"/>
  <c r="B59" i="35"/>
  <c r="J59" i="35"/>
  <c r="F59" i="35"/>
  <c r="H54" i="35"/>
  <c r="D54" i="35"/>
  <c r="C54" i="35"/>
  <c r="F54" i="35"/>
  <c r="J31" i="35"/>
  <c r="H31" i="35"/>
  <c r="E31" i="35"/>
  <c r="G31" i="35" s="1"/>
  <c r="D31" i="35"/>
  <c r="C31" i="35"/>
  <c r="B31" i="35"/>
  <c r="J26" i="35"/>
  <c r="H26" i="35"/>
  <c r="E26" i="35"/>
  <c r="D26" i="35"/>
  <c r="C26" i="35"/>
  <c r="B26" i="35"/>
  <c r="J30" i="35"/>
  <c r="G30" i="35"/>
  <c r="F30" i="35"/>
  <c r="J29" i="35"/>
  <c r="G29" i="35"/>
  <c r="F29" i="35"/>
  <c r="J28" i="35"/>
  <c r="G28" i="35"/>
  <c r="F28" i="35"/>
  <c r="F31" i="35" s="1"/>
  <c r="J25" i="35"/>
  <c r="G25" i="35"/>
  <c r="F25" i="35"/>
  <c r="J24" i="35"/>
  <c r="G24" i="35"/>
  <c r="F24" i="35"/>
  <c r="J23" i="35"/>
  <c r="G23" i="35"/>
  <c r="F23" i="35"/>
  <c r="J22" i="35"/>
  <c r="G22" i="35"/>
  <c r="F22" i="35"/>
  <c r="J21" i="35"/>
  <c r="G21" i="35"/>
  <c r="F21" i="35"/>
  <c r="J20" i="35"/>
  <c r="G20" i="35"/>
  <c r="F20" i="35"/>
  <c r="J19" i="35"/>
  <c r="G19" i="35"/>
  <c r="F19" i="35"/>
  <c r="J18" i="35"/>
  <c r="G18" i="35"/>
  <c r="F18" i="35"/>
  <c r="J17" i="35"/>
  <c r="G17" i="35"/>
  <c r="F17" i="35"/>
  <c r="J16" i="35"/>
  <c r="G16" i="35"/>
  <c r="F16" i="35"/>
  <c r="J15" i="35"/>
  <c r="G15" i="35"/>
  <c r="F15" i="35"/>
  <c r="J14" i="35"/>
  <c r="G14" i="35"/>
  <c r="F14" i="35"/>
  <c r="J13" i="35"/>
  <c r="G13" i="35"/>
  <c r="F13" i="35"/>
  <c r="J12" i="35"/>
  <c r="G12" i="35"/>
  <c r="F12" i="35"/>
  <c r="J11" i="35"/>
  <c r="G11" i="35"/>
  <c r="F11" i="35"/>
  <c r="J10" i="35"/>
  <c r="G10" i="35"/>
  <c r="F10" i="35"/>
  <c r="J9" i="35"/>
  <c r="G9" i="35"/>
  <c r="F9" i="35"/>
  <c r="J8" i="35"/>
  <c r="G8" i="35"/>
  <c r="F8" i="35"/>
  <c r="G53" i="33"/>
  <c r="G48" i="33"/>
  <c r="J52" i="33"/>
  <c r="I52" i="33"/>
  <c r="G52" i="33"/>
  <c r="E52" i="33"/>
  <c r="B52" i="33"/>
  <c r="J51" i="33"/>
  <c r="I51" i="33"/>
  <c r="G51" i="33"/>
  <c r="E51" i="33"/>
  <c r="B51" i="33"/>
  <c r="J50" i="33"/>
  <c r="I50" i="33"/>
  <c r="G50" i="33"/>
  <c r="E50" i="33"/>
  <c r="B50" i="33"/>
  <c r="J47" i="33"/>
  <c r="I47" i="33"/>
  <c r="G47" i="33"/>
  <c r="E47" i="33"/>
  <c r="B47" i="33"/>
  <c r="J46" i="33"/>
  <c r="I46" i="33"/>
  <c r="G46" i="33"/>
  <c r="E46" i="33"/>
  <c r="B46" i="33"/>
  <c r="J45" i="33"/>
  <c r="I45" i="33"/>
  <c r="G45" i="33"/>
  <c r="E45" i="33"/>
  <c r="B45" i="33"/>
  <c r="J44" i="33"/>
  <c r="I44" i="33"/>
  <c r="G44" i="33"/>
  <c r="E44" i="33"/>
  <c r="B44" i="33"/>
  <c r="J43" i="33"/>
  <c r="I43" i="33"/>
  <c r="G43" i="33"/>
  <c r="E43" i="33"/>
  <c r="B43" i="33"/>
  <c r="J42" i="33"/>
  <c r="I42" i="33"/>
  <c r="G42" i="33"/>
  <c r="E42" i="33"/>
  <c r="B42" i="33"/>
  <c r="J41" i="33"/>
  <c r="I41" i="33"/>
  <c r="G41" i="33"/>
  <c r="E41" i="33"/>
  <c r="B41" i="33"/>
  <c r="J40" i="33"/>
  <c r="I40" i="33"/>
  <c r="G40" i="33"/>
  <c r="E40" i="33"/>
  <c r="B40" i="33"/>
  <c r="J39" i="33"/>
  <c r="I39" i="33"/>
  <c r="G39" i="33"/>
  <c r="E39" i="33"/>
  <c r="B39" i="33"/>
  <c r="J38" i="33"/>
  <c r="I38" i="33"/>
  <c r="G38" i="33"/>
  <c r="E38" i="33"/>
  <c r="B38" i="33"/>
  <c r="J37" i="33"/>
  <c r="I37" i="33"/>
  <c r="G37" i="33"/>
  <c r="E37" i="33"/>
  <c r="B37" i="33"/>
  <c r="J36" i="33"/>
  <c r="I36" i="33"/>
  <c r="G36" i="33"/>
  <c r="E36" i="33"/>
  <c r="B36" i="33"/>
  <c r="J35" i="33"/>
  <c r="I35" i="33"/>
  <c r="G35" i="33"/>
  <c r="E35" i="33"/>
  <c r="B35" i="33"/>
  <c r="J34" i="33"/>
  <c r="I34" i="33"/>
  <c r="G34" i="33"/>
  <c r="E34" i="33"/>
  <c r="B34" i="33"/>
  <c r="J33" i="33"/>
  <c r="I33" i="33"/>
  <c r="G33" i="33"/>
  <c r="E33" i="33"/>
  <c r="B33" i="33"/>
  <c r="H53" i="33"/>
  <c r="E53" i="33"/>
  <c r="D53" i="33"/>
  <c r="C53" i="33"/>
  <c r="B53" i="33"/>
  <c r="J53" i="33"/>
  <c r="F53" i="33"/>
  <c r="H48" i="33"/>
  <c r="D48" i="33"/>
  <c r="C48" i="33"/>
  <c r="F48" i="33"/>
  <c r="J28" i="33"/>
  <c r="H28" i="33"/>
  <c r="E28" i="33"/>
  <c r="D28" i="33"/>
  <c r="G28" i="33" s="1"/>
  <c r="C28" i="33"/>
  <c r="B28" i="33"/>
  <c r="J23" i="33"/>
  <c r="H23" i="33"/>
  <c r="E23" i="33"/>
  <c r="D23" i="33"/>
  <c r="C23" i="33"/>
  <c r="B23" i="33"/>
  <c r="J27" i="33"/>
  <c r="G27" i="33"/>
  <c r="F27" i="33"/>
  <c r="J26" i="33"/>
  <c r="G26" i="33"/>
  <c r="F26" i="33"/>
  <c r="J25" i="33"/>
  <c r="G25" i="33"/>
  <c r="F25" i="33"/>
  <c r="J22" i="33"/>
  <c r="G22" i="33"/>
  <c r="F22" i="33"/>
  <c r="J21" i="33"/>
  <c r="G21" i="33"/>
  <c r="F21" i="33"/>
  <c r="J20" i="33"/>
  <c r="G20" i="33"/>
  <c r="F20" i="33"/>
  <c r="J19" i="33"/>
  <c r="G19" i="33"/>
  <c r="F19" i="33"/>
  <c r="J18" i="33"/>
  <c r="G18" i="33"/>
  <c r="F18" i="33"/>
  <c r="J17" i="33"/>
  <c r="G17" i="33"/>
  <c r="F17" i="33"/>
  <c r="J16" i="33"/>
  <c r="G16" i="33"/>
  <c r="F16" i="33"/>
  <c r="J15" i="33"/>
  <c r="G15" i="33"/>
  <c r="F15" i="33"/>
  <c r="J14" i="33"/>
  <c r="G14" i="33"/>
  <c r="F14" i="33"/>
  <c r="J13" i="33"/>
  <c r="G13" i="33"/>
  <c r="F13" i="33"/>
  <c r="J12" i="33"/>
  <c r="G12" i="33"/>
  <c r="F12" i="33"/>
  <c r="J11" i="33"/>
  <c r="G11" i="33"/>
  <c r="F11" i="33"/>
  <c r="J10" i="33"/>
  <c r="G10" i="33"/>
  <c r="F10" i="33"/>
  <c r="J9" i="33"/>
  <c r="G9" i="33"/>
  <c r="F9" i="33"/>
  <c r="J8" i="33"/>
  <c r="G8" i="33"/>
  <c r="F8" i="33"/>
  <c r="G59" i="31"/>
  <c r="G54" i="31"/>
  <c r="J58" i="31"/>
  <c r="I58" i="31"/>
  <c r="G58" i="31"/>
  <c r="E58" i="31"/>
  <c r="B58" i="31"/>
  <c r="J57" i="31"/>
  <c r="I57" i="31"/>
  <c r="G57" i="31"/>
  <c r="E57" i="31"/>
  <c r="B57" i="31"/>
  <c r="J56" i="31"/>
  <c r="I56" i="31"/>
  <c r="G56" i="31"/>
  <c r="E56" i="31"/>
  <c r="B56" i="31"/>
  <c r="J53" i="31"/>
  <c r="I53" i="31"/>
  <c r="G53" i="31"/>
  <c r="E53" i="31"/>
  <c r="B53" i="31"/>
  <c r="J52" i="31"/>
  <c r="I52" i="31"/>
  <c r="G52" i="31"/>
  <c r="E52" i="31"/>
  <c r="B52" i="31"/>
  <c r="J51" i="31"/>
  <c r="I51" i="31"/>
  <c r="G51" i="31"/>
  <c r="E51" i="31"/>
  <c r="B51" i="31"/>
  <c r="J50" i="31"/>
  <c r="I50" i="31"/>
  <c r="G50" i="31"/>
  <c r="E50" i="31"/>
  <c r="B50" i="31"/>
  <c r="J49" i="31"/>
  <c r="I49" i="31"/>
  <c r="G49" i="31"/>
  <c r="E49" i="31"/>
  <c r="B49" i="31"/>
  <c r="J48" i="31"/>
  <c r="I48" i="31"/>
  <c r="G48" i="31"/>
  <c r="E48" i="31"/>
  <c r="B48" i="31"/>
  <c r="J47" i="31"/>
  <c r="I47" i="31"/>
  <c r="G47" i="31"/>
  <c r="E47" i="31"/>
  <c r="B47" i="31"/>
  <c r="J46" i="31"/>
  <c r="I46" i="31"/>
  <c r="G46" i="31"/>
  <c r="E46" i="31"/>
  <c r="B46" i="31"/>
  <c r="J45" i="31"/>
  <c r="I45" i="31"/>
  <c r="G45" i="31"/>
  <c r="E45" i="31"/>
  <c r="B45" i="31"/>
  <c r="J44" i="31"/>
  <c r="I44" i="31"/>
  <c r="G44" i="31"/>
  <c r="E44" i="31"/>
  <c r="B44" i="31"/>
  <c r="J43" i="31"/>
  <c r="I43" i="31"/>
  <c r="G43" i="31"/>
  <c r="E43" i="31"/>
  <c r="B43" i="31"/>
  <c r="J42" i="31"/>
  <c r="I42" i="31"/>
  <c r="G42" i="31"/>
  <c r="E42" i="31"/>
  <c r="B42" i="31"/>
  <c r="J41" i="31"/>
  <c r="I41" i="31"/>
  <c r="G41" i="31"/>
  <c r="E41" i="31"/>
  <c r="B41" i="31"/>
  <c r="J40" i="31"/>
  <c r="I40" i="31"/>
  <c r="G40" i="31"/>
  <c r="E40" i="31"/>
  <c r="B40" i="31"/>
  <c r="J39" i="31"/>
  <c r="I39" i="31"/>
  <c r="G39" i="31"/>
  <c r="E39" i="31"/>
  <c r="B39" i="31"/>
  <c r="J38" i="31"/>
  <c r="I38" i="31"/>
  <c r="G38" i="31"/>
  <c r="E38" i="31"/>
  <c r="B38" i="31"/>
  <c r="J37" i="31"/>
  <c r="I37" i="31"/>
  <c r="G37" i="31"/>
  <c r="E37" i="31"/>
  <c r="B37" i="31"/>
  <c r="J36" i="31"/>
  <c r="I36" i="31"/>
  <c r="G36" i="31"/>
  <c r="E36" i="31"/>
  <c r="B36" i="31"/>
  <c r="H59" i="31"/>
  <c r="D59" i="31"/>
  <c r="C59" i="31"/>
  <c r="B59" i="31"/>
  <c r="F59" i="31"/>
  <c r="H54" i="31"/>
  <c r="D54" i="31"/>
  <c r="C54" i="31"/>
  <c r="F54" i="31"/>
  <c r="J31" i="31"/>
  <c r="H31" i="31"/>
  <c r="E31" i="31"/>
  <c r="D31" i="31"/>
  <c r="C31" i="31"/>
  <c r="B31" i="31"/>
  <c r="J26" i="31"/>
  <c r="H26" i="31"/>
  <c r="E26" i="31"/>
  <c r="D26" i="31"/>
  <c r="C26" i="31"/>
  <c r="B26" i="31"/>
  <c r="J30" i="31"/>
  <c r="G30" i="31"/>
  <c r="F30" i="31"/>
  <c r="J29" i="31"/>
  <c r="G29" i="31"/>
  <c r="F29" i="31"/>
  <c r="J28" i="31"/>
  <c r="G28" i="31"/>
  <c r="F28" i="31"/>
  <c r="F31" i="31" s="1"/>
  <c r="J25" i="31"/>
  <c r="G25" i="31"/>
  <c r="F25" i="31"/>
  <c r="J24" i="31"/>
  <c r="G24" i="31"/>
  <c r="F24" i="31"/>
  <c r="J23" i="31"/>
  <c r="G23" i="31"/>
  <c r="F23" i="31"/>
  <c r="J22" i="31"/>
  <c r="G22" i="31"/>
  <c r="F22" i="31"/>
  <c r="J21" i="31"/>
  <c r="G21" i="31"/>
  <c r="F21" i="31"/>
  <c r="J20" i="31"/>
  <c r="G20" i="31"/>
  <c r="F20" i="31"/>
  <c r="J19" i="31"/>
  <c r="G19" i="31"/>
  <c r="F19" i="31"/>
  <c r="J18" i="31"/>
  <c r="G18" i="31"/>
  <c r="F18" i="31"/>
  <c r="J17" i="31"/>
  <c r="G17" i="31"/>
  <c r="F17" i="31"/>
  <c r="J16" i="31"/>
  <c r="G16" i="31"/>
  <c r="F16" i="31"/>
  <c r="J15" i="31"/>
  <c r="G15" i="31"/>
  <c r="F15" i="31"/>
  <c r="J14" i="31"/>
  <c r="G14" i="31"/>
  <c r="F14" i="31"/>
  <c r="J13" i="31"/>
  <c r="G13" i="31"/>
  <c r="F13" i="31"/>
  <c r="J12" i="31"/>
  <c r="G12" i="31"/>
  <c r="F12" i="31"/>
  <c r="J11" i="31"/>
  <c r="G11" i="31"/>
  <c r="F11" i="31"/>
  <c r="J10" i="31"/>
  <c r="G10" i="31"/>
  <c r="F10" i="31"/>
  <c r="J9" i="31"/>
  <c r="G9" i="31"/>
  <c r="F9" i="31"/>
  <c r="J8" i="31"/>
  <c r="G8" i="31"/>
  <c r="F8" i="31"/>
  <c r="G59" i="29"/>
  <c r="G54" i="29"/>
  <c r="J58" i="29"/>
  <c r="I58" i="29"/>
  <c r="G58" i="29"/>
  <c r="E58" i="29"/>
  <c r="B58" i="29"/>
  <c r="J57" i="29"/>
  <c r="I57" i="29"/>
  <c r="G57" i="29"/>
  <c r="E57" i="29"/>
  <c r="B57" i="29"/>
  <c r="J56" i="29"/>
  <c r="I56" i="29"/>
  <c r="G56" i="29"/>
  <c r="E56" i="29"/>
  <c r="B56" i="29"/>
  <c r="J53" i="29"/>
  <c r="I53" i="29"/>
  <c r="G53" i="29"/>
  <c r="E53" i="29"/>
  <c r="B53" i="29"/>
  <c r="J52" i="29"/>
  <c r="I52" i="29"/>
  <c r="G52" i="29"/>
  <c r="E52" i="29"/>
  <c r="B52" i="29"/>
  <c r="J51" i="29"/>
  <c r="I51" i="29"/>
  <c r="G51" i="29"/>
  <c r="E51" i="29"/>
  <c r="B51" i="29"/>
  <c r="J50" i="29"/>
  <c r="I50" i="29"/>
  <c r="G50" i="29"/>
  <c r="E50" i="29"/>
  <c r="B50" i="29"/>
  <c r="J49" i="29"/>
  <c r="I49" i="29"/>
  <c r="G49" i="29"/>
  <c r="E49" i="29"/>
  <c r="B49" i="29"/>
  <c r="J48" i="29"/>
  <c r="I48" i="29"/>
  <c r="G48" i="29"/>
  <c r="E48" i="29"/>
  <c r="B48" i="29"/>
  <c r="J47" i="29"/>
  <c r="I47" i="29"/>
  <c r="G47" i="29"/>
  <c r="E47" i="29"/>
  <c r="B47" i="29"/>
  <c r="J46" i="29"/>
  <c r="I46" i="29"/>
  <c r="G46" i="29"/>
  <c r="E46" i="29"/>
  <c r="B46" i="29"/>
  <c r="J45" i="29"/>
  <c r="I45" i="29"/>
  <c r="G45" i="29"/>
  <c r="E45" i="29"/>
  <c r="B45" i="29"/>
  <c r="J44" i="29"/>
  <c r="I44" i="29"/>
  <c r="G44" i="29"/>
  <c r="E44" i="29"/>
  <c r="B44" i="29"/>
  <c r="J43" i="29"/>
  <c r="I43" i="29"/>
  <c r="G43" i="29"/>
  <c r="E43" i="29"/>
  <c r="B43" i="29"/>
  <c r="J42" i="29"/>
  <c r="I42" i="29"/>
  <c r="G42" i="29"/>
  <c r="E42" i="29"/>
  <c r="B42" i="29"/>
  <c r="J41" i="29"/>
  <c r="I41" i="29"/>
  <c r="G41" i="29"/>
  <c r="E41" i="29"/>
  <c r="B41" i="29"/>
  <c r="J40" i="29"/>
  <c r="I40" i="29"/>
  <c r="G40" i="29"/>
  <c r="E40" i="29"/>
  <c r="B40" i="29"/>
  <c r="J39" i="29"/>
  <c r="I39" i="29"/>
  <c r="G39" i="29"/>
  <c r="E39" i="29"/>
  <c r="B39" i="29"/>
  <c r="J38" i="29"/>
  <c r="I38" i="29"/>
  <c r="G38" i="29"/>
  <c r="E38" i="29"/>
  <c r="B38" i="29"/>
  <c r="J37" i="29"/>
  <c r="I37" i="29"/>
  <c r="G37" i="29"/>
  <c r="E37" i="29"/>
  <c r="B37" i="29"/>
  <c r="J36" i="29"/>
  <c r="I36" i="29"/>
  <c r="G36" i="29"/>
  <c r="E36" i="29"/>
  <c r="B36" i="29"/>
  <c r="H59" i="29"/>
  <c r="E59" i="29"/>
  <c r="D59" i="29"/>
  <c r="C59" i="29"/>
  <c r="B59" i="29"/>
  <c r="J59" i="29"/>
  <c r="F59" i="29"/>
  <c r="H54" i="29"/>
  <c r="D54" i="29"/>
  <c r="C54" i="29"/>
  <c r="F54" i="29"/>
  <c r="J31" i="29"/>
  <c r="H31" i="29"/>
  <c r="E31" i="29"/>
  <c r="D31" i="29"/>
  <c r="C31" i="29"/>
  <c r="B31" i="29"/>
  <c r="J26" i="29"/>
  <c r="H26" i="29"/>
  <c r="E26" i="29"/>
  <c r="D26" i="29"/>
  <c r="C26" i="29"/>
  <c r="B26" i="29"/>
  <c r="J30" i="29"/>
  <c r="G30" i="29"/>
  <c r="F30" i="29"/>
  <c r="J29" i="29"/>
  <c r="G29" i="29"/>
  <c r="F29" i="29"/>
  <c r="J28" i="29"/>
  <c r="G28" i="29"/>
  <c r="F28" i="29"/>
  <c r="J25" i="29"/>
  <c r="G25" i="29"/>
  <c r="F25" i="29"/>
  <c r="J24" i="29"/>
  <c r="G24" i="29"/>
  <c r="F24" i="29"/>
  <c r="J23" i="29"/>
  <c r="G23" i="29"/>
  <c r="F23" i="29"/>
  <c r="J22" i="29"/>
  <c r="G22" i="29"/>
  <c r="F22" i="29"/>
  <c r="J21" i="29"/>
  <c r="G21" i="29"/>
  <c r="F21" i="29"/>
  <c r="J20" i="29"/>
  <c r="G20" i="29"/>
  <c r="F20" i="29"/>
  <c r="J19" i="29"/>
  <c r="G19" i="29"/>
  <c r="F19" i="29"/>
  <c r="J18" i="29"/>
  <c r="G18" i="29"/>
  <c r="F18" i="29"/>
  <c r="J17" i="29"/>
  <c r="G17" i="29"/>
  <c r="F17" i="29"/>
  <c r="J16" i="29"/>
  <c r="G16" i="29"/>
  <c r="F16" i="29"/>
  <c r="J15" i="29"/>
  <c r="G15" i="29"/>
  <c r="F15" i="29"/>
  <c r="J14" i="29"/>
  <c r="G14" i="29"/>
  <c r="F14" i="29"/>
  <c r="J13" i="29"/>
  <c r="G13" i="29"/>
  <c r="F13" i="29"/>
  <c r="J12" i="29"/>
  <c r="G12" i="29"/>
  <c r="F12" i="29"/>
  <c r="J11" i="29"/>
  <c r="G11" i="29"/>
  <c r="F11" i="29"/>
  <c r="J10" i="29"/>
  <c r="G10" i="29"/>
  <c r="F10" i="29"/>
  <c r="J9" i="29"/>
  <c r="G9" i="29"/>
  <c r="F9" i="29"/>
  <c r="J8" i="29"/>
  <c r="G8" i="29"/>
  <c r="F8" i="29"/>
  <c r="G51" i="27"/>
  <c r="G46" i="27"/>
  <c r="J50" i="27"/>
  <c r="I50" i="27"/>
  <c r="G50" i="27"/>
  <c r="E50" i="27"/>
  <c r="B50" i="27"/>
  <c r="J49" i="27"/>
  <c r="I49" i="27"/>
  <c r="G49" i="27"/>
  <c r="E49" i="27"/>
  <c r="B49" i="27"/>
  <c r="J48" i="27"/>
  <c r="I48" i="27"/>
  <c r="G48" i="27"/>
  <c r="E48" i="27"/>
  <c r="E51" i="27" s="1"/>
  <c r="B48" i="27"/>
  <c r="J45" i="27"/>
  <c r="I45" i="27"/>
  <c r="G45" i="27"/>
  <c r="E45" i="27"/>
  <c r="B45" i="27"/>
  <c r="J44" i="27"/>
  <c r="I44" i="27"/>
  <c r="G44" i="27"/>
  <c r="E44" i="27"/>
  <c r="B44" i="27"/>
  <c r="J43" i="27"/>
  <c r="I43" i="27"/>
  <c r="G43" i="27"/>
  <c r="E43" i="27"/>
  <c r="B43" i="27"/>
  <c r="J42" i="27"/>
  <c r="I42" i="27"/>
  <c r="G42" i="27"/>
  <c r="E42" i="27"/>
  <c r="B42" i="27"/>
  <c r="J41" i="27"/>
  <c r="I41" i="27"/>
  <c r="G41" i="27"/>
  <c r="E41" i="27"/>
  <c r="B41" i="27"/>
  <c r="J40" i="27"/>
  <c r="I40" i="27"/>
  <c r="G40" i="27"/>
  <c r="E40" i="27"/>
  <c r="B40" i="27"/>
  <c r="J39" i="27"/>
  <c r="I39" i="27"/>
  <c r="G39" i="27"/>
  <c r="E39" i="27"/>
  <c r="B39" i="27"/>
  <c r="J38" i="27"/>
  <c r="I38" i="27"/>
  <c r="G38" i="27"/>
  <c r="E38" i="27"/>
  <c r="B38" i="27"/>
  <c r="J37" i="27"/>
  <c r="I37" i="27"/>
  <c r="G37" i="27"/>
  <c r="E37" i="27"/>
  <c r="B37" i="27"/>
  <c r="J36" i="27"/>
  <c r="I36" i="27"/>
  <c r="G36" i="27"/>
  <c r="E36" i="27"/>
  <c r="B36" i="27"/>
  <c r="J35" i="27"/>
  <c r="I35" i="27"/>
  <c r="G35" i="27"/>
  <c r="E35" i="27"/>
  <c r="B35" i="27"/>
  <c r="J34" i="27"/>
  <c r="I34" i="27"/>
  <c r="G34" i="27"/>
  <c r="E34" i="27"/>
  <c r="B34" i="27"/>
  <c r="J33" i="27"/>
  <c r="I33" i="27"/>
  <c r="G33" i="27"/>
  <c r="E33" i="27"/>
  <c r="B33" i="27"/>
  <c r="J32" i="27"/>
  <c r="I32" i="27"/>
  <c r="G32" i="27"/>
  <c r="E32" i="27"/>
  <c r="B32" i="27"/>
  <c r="H51" i="27"/>
  <c r="D51" i="27"/>
  <c r="C51" i="27"/>
  <c r="B51" i="27"/>
  <c r="F51" i="27"/>
  <c r="H46" i="27"/>
  <c r="D46" i="27"/>
  <c r="C46" i="27"/>
  <c r="F46" i="27"/>
  <c r="J27" i="27"/>
  <c r="H27" i="27"/>
  <c r="F27" i="27"/>
  <c r="E27" i="27"/>
  <c r="D27" i="27"/>
  <c r="C27" i="27"/>
  <c r="B27" i="27"/>
  <c r="J22" i="27"/>
  <c r="H22" i="27"/>
  <c r="E22" i="27"/>
  <c r="D22" i="27"/>
  <c r="C22" i="27"/>
  <c r="B22" i="27"/>
  <c r="J26" i="27"/>
  <c r="G26" i="27"/>
  <c r="F26" i="27"/>
  <c r="J25" i="27"/>
  <c r="G25" i="27"/>
  <c r="F25" i="27"/>
  <c r="J24" i="27"/>
  <c r="G24" i="27"/>
  <c r="F24" i="27"/>
  <c r="J21" i="27"/>
  <c r="G21" i="27"/>
  <c r="F21" i="27"/>
  <c r="J20" i="27"/>
  <c r="G20" i="27"/>
  <c r="F20" i="27"/>
  <c r="J19" i="27"/>
  <c r="G19" i="27"/>
  <c r="F19" i="27"/>
  <c r="J18" i="27"/>
  <c r="G18" i="27"/>
  <c r="F18" i="27"/>
  <c r="J17" i="27"/>
  <c r="G17" i="27"/>
  <c r="F17" i="27"/>
  <c r="J16" i="27"/>
  <c r="G16" i="27"/>
  <c r="F16" i="27"/>
  <c r="J15" i="27"/>
  <c r="G15" i="27"/>
  <c r="F15" i="27"/>
  <c r="J14" i="27"/>
  <c r="G14" i="27"/>
  <c r="F14" i="27"/>
  <c r="J13" i="27"/>
  <c r="G13" i="27"/>
  <c r="F13" i="27"/>
  <c r="J12" i="27"/>
  <c r="G12" i="27"/>
  <c r="F12" i="27"/>
  <c r="J11" i="27"/>
  <c r="G11" i="27"/>
  <c r="F11" i="27"/>
  <c r="J10" i="27"/>
  <c r="G10" i="27"/>
  <c r="F10" i="27"/>
  <c r="J9" i="27"/>
  <c r="G9" i="27"/>
  <c r="F9" i="27"/>
  <c r="J8" i="27"/>
  <c r="G8" i="27"/>
  <c r="F8" i="27"/>
  <c r="G25" i="26"/>
  <c r="G20" i="26"/>
  <c r="J24" i="26"/>
  <c r="I24" i="26"/>
  <c r="G24" i="26"/>
  <c r="E24" i="26"/>
  <c r="E25" i="26" s="1"/>
  <c r="B24" i="26"/>
  <c r="J23" i="26"/>
  <c r="I23" i="26"/>
  <c r="G23" i="26"/>
  <c r="E23" i="26"/>
  <c r="B23" i="26"/>
  <c r="J22" i="26"/>
  <c r="I22" i="26"/>
  <c r="G22" i="26"/>
  <c r="E22" i="26"/>
  <c r="B22" i="26"/>
  <c r="J19" i="26"/>
  <c r="I19" i="26"/>
  <c r="G19" i="26"/>
  <c r="E19" i="26"/>
  <c r="B19" i="26"/>
  <c r="H25" i="26"/>
  <c r="D25" i="26"/>
  <c r="C25" i="26"/>
  <c r="B25" i="26"/>
  <c r="J25" i="26"/>
  <c r="F25" i="26"/>
  <c r="H20" i="26"/>
  <c r="F20" i="26"/>
  <c r="E20" i="26"/>
  <c r="D20" i="26"/>
  <c r="C20" i="26"/>
  <c r="B20" i="26"/>
  <c r="J20" i="26"/>
  <c r="J14" i="26"/>
  <c r="H14" i="26"/>
  <c r="E14" i="26"/>
  <c r="D14" i="26"/>
  <c r="C14" i="26"/>
  <c r="B14" i="26"/>
  <c r="J9" i="26"/>
  <c r="H9" i="26"/>
  <c r="E9" i="26"/>
  <c r="D9" i="26"/>
  <c r="G9" i="26" s="1"/>
  <c r="C9" i="26"/>
  <c r="B9" i="26"/>
  <c r="J13" i="26"/>
  <c r="G13" i="26"/>
  <c r="F13" i="26"/>
  <c r="J12" i="26"/>
  <c r="G12" i="26"/>
  <c r="F12" i="26"/>
  <c r="J11" i="26"/>
  <c r="G11" i="26"/>
  <c r="F11" i="26"/>
  <c r="F14" i="26" s="1"/>
  <c r="J8" i="26"/>
  <c r="G8" i="26"/>
  <c r="F8" i="26"/>
  <c r="F9" i="26" s="1"/>
  <c r="G59" i="25"/>
  <c r="G54" i="25"/>
  <c r="J58" i="25"/>
  <c r="I58" i="25"/>
  <c r="G58" i="25"/>
  <c r="E58" i="25"/>
  <c r="B58" i="25"/>
  <c r="J57" i="25"/>
  <c r="I57" i="25"/>
  <c r="G57" i="25"/>
  <c r="E57" i="25"/>
  <c r="B57" i="25"/>
  <c r="J56" i="25"/>
  <c r="I56" i="25"/>
  <c r="G56" i="25"/>
  <c r="E56" i="25"/>
  <c r="B56" i="25"/>
  <c r="J53" i="25"/>
  <c r="I53" i="25"/>
  <c r="G53" i="25"/>
  <c r="E53" i="25"/>
  <c r="B53" i="25"/>
  <c r="J52" i="25"/>
  <c r="I52" i="25"/>
  <c r="G52" i="25"/>
  <c r="E52" i="25"/>
  <c r="B52" i="25"/>
  <c r="J51" i="25"/>
  <c r="I51" i="25"/>
  <c r="G51" i="25"/>
  <c r="E51" i="25"/>
  <c r="B51" i="25"/>
  <c r="J50" i="25"/>
  <c r="I50" i="25"/>
  <c r="G50" i="25"/>
  <c r="E50" i="25"/>
  <c r="B50" i="25"/>
  <c r="J49" i="25"/>
  <c r="I49" i="25"/>
  <c r="G49" i="25"/>
  <c r="E49" i="25"/>
  <c r="B49" i="25"/>
  <c r="J48" i="25"/>
  <c r="I48" i="25"/>
  <c r="G48" i="25"/>
  <c r="E48" i="25"/>
  <c r="B48" i="25"/>
  <c r="J47" i="25"/>
  <c r="I47" i="25"/>
  <c r="G47" i="25"/>
  <c r="E47" i="25"/>
  <c r="B47" i="25"/>
  <c r="J46" i="25"/>
  <c r="I46" i="25"/>
  <c r="G46" i="25"/>
  <c r="E46" i="25"/>
  <c r="B46" i="25"/>
  <c r="J45" i="25"/>
  <c r="I45" i="25"/>
  <c r="G45" i="25"/>
  <c r="E45" i="25"/>
  <c r="B45" i="25"/>
  <c r="J44" i="25"/>
  <c r="I44" i="25"/>
  <c r="G44" i="25"/>
  <c r="E44" i="25"/>
  <c r="B44" i="25"/>
  <c r="J43" i="25"/>
  <c r="I43" i="25"/>
  <c r="G43" i="25"/>
  <c r="E43" i="25"/>
  <c r="B43" i="25"/>
  <c r="J42" i="25"/>
  <c r="I42" i="25"/>
  <c r="G42" i="25"/>
  <c r="E42" i="25"/>
  <c r="B42" i="25"/>
  <c r="J41" i="25"/>
  <c r="I41" i="25"/>
  <c r="G41" i="25"/>
  <c r="E41" i="25"/>
  <c r="B41" i="25"/>
  <c r="J40" i="25"/>
  <c r="I40" i="25"/>
  <c r="G40" i="25"/>
  <c r="E40" i="25"/>
  <c r="B40" i="25"/>
  <c r="J39" i="25"/>
  <c r="I39" i="25"/>
  <c r="G39" i="25"/>
  <c r="E39" i="25"/>
  <c r="B39" i="25"/>
  <c r="J38" i="25"/>
  <c r="I38" i="25"/>
  <c r="G38" i="25"/>
  <c r="E38" i="25"/>
  <c r="B38" i="25"/>
  <c r="J37" i="25"/>
  <c r="I37" i="25"/>
  <c r="G37" i="25"/>
  <c r="E37" i="25"/>
  <c r="B37" i="25"/>
  <c r="J36" i="25"/>
  <c r="I36" i="25"/>
  <c r="G36" i="25"/>
  <c r="E36" i="25"/>
  <c r="B36" i="25"/>
  <c r="H59" i="25"/>
  <c r="E59" i="25"/>
  <c r="D59" i="25"/>
  <c r="C59" i="25"/>
  <c r="B59" i="25"/>
  <c r="J59" i="25"/>
  <c r="F59" i="25"/>
  <c r="H54" i="25"/>
  <c r="D54" i="25"/>
  <c r="C54" i="25"/>
  <c r="F54" i="25"/>
  <c r="J31" i="25"/>
  <c r="H31" i="25"/>
  <c r="E31" i="25"/>
  <c r="D31" i="25"/>
  <c r="C31" i="25"/>
  <c r="B31" i="25"/>
  <c r="J26" i="25"/>
  <c r="H26" i="25"/>
  <c r="E26" i="25"/>
  <c r="D26" i="25"/>
  <c r="C26" i="25"/>
  <c r="B26" i="25"/>
  <c r="J30" i="25"/>
  <c r="G30" i="25"/>
  <c r="F30" i="25"/>
  <c r="J29" i="25"/>
  <c r="G29" i="25"/>
  <c r="F29" i="25"/>
  <c r="J28" i="25"/>
  <c r="G28" i="25"/>
  <c r="F28" i="25"/>
  <c r="J25" i="25"/>
  <c r="G25" i="25"/>
  <c r="F25" i="25"/>
  <c r="J24" i="25"/>
  <c r="G24" i="25"/>
  <c r="F24" i="25"/>
  <c r="J23" i="25"/>
  <c r="G23" i="25"/>
  <c r="F23" i="25"/>
  <c r="J22" i="25"/>
  <c r="G22" i="25"/>
  <c r="F22" i="25"/>
  <c r="J21" i="25"/>
  <c r="G21" i="25"/>
  <c r="F21" i="25"/>
  <c r="J20" i="25"/>
  <c r="G20" i="25"/>
  <c r="F20" i="25"/>
  <c r="J19" i="25"/>
  <c r="G19" i="25"/>
  <c r="F19" i="25"/>
  <c r="J18" i="25"/>
  <c r="G18" i="25"/>
  <c r="F18" i="25"/>
  <c r="J17" i="25"/>
  <c r="G17" i="25"/>
  <c r="F17" i="25"/>
  <c r="J16" i="25"/>
  <c r="G16" i="25"/>
  <c r="F16" i="25"/>
  <c r="J15" i="25"/>
  <c r="G15" i="25"/>
  <c r="F15" i="25"/>
  <c r="J14" i="25"/>
  <c r="G14" i="25"/>
  <c r="F14" i="25"/>
  <c r="J13" i="25"/>
  <c r="G13" i="25"/>
  <c r="F13" i="25"/>
  <c r="J12" i="25"/>
  <c r="G12" i="25"/>
  <c r="F12" i="25"/>
  <c r="J11" i="25"/>
  <c r="G11" i="25"/>
  <c r="F11" i="25"/>
  <c r="J10" i="25"/>
  <c r="G10" i="25"/>
  <c r="F10" i="25"/>
  <c r="J9" i="25"/>
  <c r="G9" i="25"/>
  <c r="F9" i="25"/>
  <c r="J8" i="25"/>
  <c r="G8" i="25"/>
  <c r="F8" i="25"/>
  <c r="G59" i="23"/>
  <c r="G54" i="23"/>
  <c r="J58" i="23"/>
  <c r="J59" i="23" s="1"/>
  <c r="I58" i="23"/>
  <c r="G58" i="23"/>
  <c r="E58" i="23"/>
  <c r="B58" i="23"/>
  <c r="J57" i="23"/>
  <c r="I57" i="23"/>
  <c r="G57" i="23"/>
  <c r="E57" i="23"/>
  <c r="B57" i="23"/>
  <c r="J56" i="23"/>
  <c r="I56" i="23"/>
  <c r="G56" i="23"/>
  <c r="E56" i="23"/>
  <c r="B56" i="23"/>
  <c r="J53" i="23"/>
  <c r="I53" i="23"/>
  <c r="G53" i="23"/>
  <c r="E53" i="23"/>
  <c r="B53" i="23"/>
  <c r="J52" i="23"/>
  <c r="I52" i="23"/>
  <c r="G52" i="23"/>
  <c r="E52" i="23"/>
  <c r="B52" i="23"/>
  <c r="J51" i="23"/>
  <c r="I51" i="23"/>
  <c r="G51" i="23"/>
  <c r="E51" i="23"/>
  <c r="B51" i="23"/>
  <c r="J50" i="23"/>
  <c r="I50" i="23"/>
  <c r="G50" i="23"/>
  <c r="E50" i="23"/>
  <c r="B50" i="23"/>
  <c r="J49" i="23"/>
  <c r="I49" i="23"/>
  <c r="G49" i="23"/>
  <c r="E49" i="23"/>
  <c r="B49" i="23"/>
  <c r="J48" i="23"/>
  <c r="I48" i="23"/>
  <c r="G48" i="23"/>
  <c r="E48" i="23"/>
  <c r="B48" i="23"/>
  <c r="J47" i="23"/>
  <c r="I47" i="23"/>
  <c r="G47" i="23"/>
  <c r="E47" i="23"/>
  <c r="B47" i="23"/>
  <c r="J46" i="23"/>
  <c r="I46" i="23"/>
  <c r="G46" i="23"/>
  <c r="E46" i="23"/>
  <c r="B46" i="23"/>
  <c r="J45" i="23"/>
  <c r="I45" i="23"/>
  <c r="G45" i="23"/>
  <c r="E45" i="23"/>
  <c r="B45" i="23"/>
  <c r="J44" i="23"/>
  <c r="I44" i="23"/>
  <c r="G44" i="23"/>
  <c r="E44" i="23"/>
  <c r="B44" i="23"/>
  <c r="J43" i="23"/>
  <c r="I43" i="23"/>
  <c r="G43" i="23"/>
  <c r="E43" i="23"/>
  <c r="B43" i="23"/>
  <c r="J42" i="23"/>
  <c r="I42" i="23"/>
  <c r="G42" i="23"/>
  <c r="E42" i="23"/>
  <c r="B42" i="23"/>
  <c r="J41" i="23"/>
  <c r="I41" i="23"/>
  <c r="G41" i="23"/>
  <c r="E41" i="23"/>
  <c r="B41" i="23"/>
  <c r="J40" i="23"/>
  <c r="I40" i="23"/>
  <c r="G40" i="23"/>
  <c r="E40" i="23"/>
  <c r="B40" i="23"/>
  <c r="J39" i="23"/>
  <c r="I39" i="23"/>
  <c r="G39" i="23"/>
  <c r="E39" i="23"/>
  <c r="B39" i="23"/>
  <c r="J38" i="23"/>
  <c r="I38" i="23"/>
  <c r="G38" i="23"/>
  <c r="E38" i="23"/>
  <c r="B38" i="23"/>
  <c r="J37" i="23"/>
  <c r="I37" i="23"/>
  <c r="G37" i="23"/>
  <c r="E37" i="23"/>
  <c r="B37" i="23"/>
  <c r="J36" i="23"/>
  <c r="I36" i="23"/>
  <c r="G36" i="23"/>
  <c r="E36" i="23"/>
  <c r="B36" i="23"/>
  <c r="H59" i="23"/>
  <c r="E59" i="23"/>
  <c r="D59" i="23"/>
  <c r="C59" i="23"/>
  <c r="B59" i="23"/>
  <c r="F59" i="23"/>
  <c r="H54" i="23"/>
  <c r="D54" i="23"/>
  <c r="C54" i="23"/>
  <c r="F54" i="23"/>
  <c r="J31" i="23"/>
  <c r="H31" i="23"/>
  <c r="E31" i="23"/>
  <c r="D31" i="23"/>
  <c r="C31" i="23"/>
  <c r="B31" i="23"/>
  <c r="J26" i="23"/>
  <c r="H26" i="23"/>
  <c r="E26" i="23"/>
  <c r="D26" i="23"/>
  <c r="C26" i="23"/>
  <c r="B26" i="23"/>
  <c r="J30" i="23"/>
  <c r="G30" i="23"/>
  <c r="F30" i="23"/>
  <c r="J29" i="23"/>
  <c r="G29" i="23"/>
  <c r="F29" i="23"/>
  <c r="J28" i="23"/>
  <c r="G28" i="23"/>
  <c r="F28" i="23"/>
  <c r="J25" i="23"/>
  <c r="G25" i="23"/>
  <c r="F25" i="23"/>
  <c r="J24" i="23"/>
  <c r="G24" i="23"/>
  <c r="F24" i="23"/>
  <c r="J23" i="23"/>
  <c r="G23" i="23"/>
  <c r="F23" i="23"/>
  <c r="J22" i="23"/>
  <c r="G22" i="23"/>
  <c r="F22" i="23"/>
  <c r="J21" i="23"/>
  <c r="G21" i="23"/>
  <c r="F21" i="23"/>
  <c r="J20" i="23"/>
  <c r="G20" i="23"/>
  <c r="F20" i="23"/>
  <c r="J19" i="23"/>
  <c r="G19" i="23"/>
  <c r="F19" i="23"/>
  <c r="J18" i="23"/>
  <c r="G18" i="23"/>
  <c r="F18" i="23"/>
  <c r="J17" i="23"/>
  <c r="G17" i="23"/>
  <c r="F17" i="23"/>
  <c r="J16" i="23"/>
  <c r="G16" i="23"/>
  <c r="F16" i="23"/>
  <c r="J15" i="23"/>
  <c r="G15" i="23"/>
  <c r="F15" i="23"/>
  <c r="J14" i="23"/>
  <c r="G14" i="23"/>
  <c r="F14" i="23"/>
  <c r="J13" i="23"/>
  <c r="G13" i="23"/>
  <c r="F13" i="23"/>
  <c r="J12" i="23"/>
  <c r="G12" i="23"/>
  <c r="F12" i="23"/>
  <c r="J11" i="23"/>
  <c r="G11" i="23"/>
  <c r="F11" i="23"/>
  <c r="J10" i="23"/>
  <c r="G10" i="23"/>
  <c r="F10" i="23"/>
  <c r="J9" i="23"/>
  <c r="G9" i="23"/>
  <c r="F9" i="23"/>
  <c r="J8" i="23"/>
  <c r="G8" i="23"/>
  <c r="F8" i="23"/>
  <c r="G59" i="21"/>
  <c r="G54" i="21"/>
  <c r="J58" i="21"/>
  <c r="I58" i="21"/>
  <c r="G58" i="21"/>
  <c r="E58" i="21"/>
  <c r="B58" i="21"/>
  <c r="J57" i="21"/>
  <c r="I57" i="21"/>
  <c r="G57" i="21"/>
  <c r="E57" i="21"/>
  <c r="B57" i="21"/>
  <c r="J56" i="21"/>
  <c r="I56" i="21"/>
  <c r="G56" i="21"/>
  <c r="E56" i="21"/>
  <c r="B56" i="21"/>
  <c r="J53" i="21"/>
  <c r="I53" i="21"/>
  <c r="G53" i="21"/>
  <c r="E53" i="21"/>
  <c r="B53" i="21"/>
  <c r="J52" i="21"/>
  <c r="I52" i="21"/>
  <c r="G52" i="21"/>
  <c r="E52" i="21"/>
  <c r="B52" i="21"/>
  <c r="J51" i="21"/>
  <c r="I51" i="21"/>
  <c r="G51" i="21"/>
  <c r="E51" i="21"/>
  <c r="B51" i="21"/>
  <c r="J50" i="21"/>
  <c r="I50" i="21"/>
  <c r="G50" i="21"/>
  <c r="E50" i="21"/>
  <c r="B50" i="21"/>
  <c r="J49" i="21"/>
  <c r="I49" i="21"/>
  <c r="G49" i="21"/>
  <c r="E49" i="21"/>
  <c r="B49" i="21"/>
  <c r="J48" i="21"/>
  <c r="I48" i="21"/>
  <c r="G48" i="21"/>
  <c r="E48" i="21"/>
  <c r="B48" i="21"/>
  <c r="J47" i="21"/>
  <c r="I47" i="21"/>
  <c r="G47" i="21"/>
  <c r="E47" i="21"/>
  <c r="B47" i="21"/>
  <c r="J46" i="21"/>
  <c r="I46" i="21"/>
  <c r="G46" i="21"/>
  <c r="E46" i="21"/>
  <c r="B46" i="21"/>
  <c r="J45" i="21"/>
  <c r="I45" i="21"/>
  <c r="G45" i="21"/>
  <c r="E45" i="21"/>
  <c r="B45" i="21"/>
  <c r="J44" i="21"/>
  <c r="I44" i="21"/>
  <c r="G44" i="21"/>
  <c r="E44" i="21"/>
  <c r="B44" i="21"/>
  <c r="J43" i="21"/>
  <c r="I43" i="21"/>
  <c r="G43" i="21"/>
  <c r="E43" i="21"/>
  <c r="B43" i="21"/>
  <c r="J42" i="21"/>
  <c r="I42" i="21"/>
  <c r="G42" i="21"/>
  <c r="E42" i="21"/>
  <c r="B42" i="21"/>
  <c r="J41" i="21"/>
  <c r="I41" i="21"/>
  <c r="G41" i="21"/>
  <c r="E41" i="21"/>
  <c r="B41" i="21"/>
  <c r="J40" i="21"/>
  <c r="I40" i="21"/>
  <c r="G40" i="21"/>
  <c r="E40" i="21"/>
  <c r="B40" i="21"/>
  <c r="J39" i="21"/>
  <c r="I39" i="21"/>
  <c r="G39" i="21"/>
  <c r="E39" i="21"/>
  <c r="B39" i="21"/>
  <c r="J38" i="21"/>
  <c r="I38" i="21"/>
  <c r="G38" i="21"/>
  <c r="E38" i="21"/>
  <c r="B38" i="21"/>
  <c r="J37" i="21"/>
  <c r="I37" i="21"/>
  <c r="G37" i="21"/>
  <c r="E37" i="21"/>
  <c r="B37" i="21"/>
  <c r="J36" i="21"/>
  <c r="I36" i="21"/>
  <c r="G36" i="21"/>
  <c r="E36" i="21"/>
  <c r="B36" i="21"/>
  <c r="H59" i="21"/>
  <c r="E59" i="21"/>
  <c r="D59" i="21"/>
  <c r="C59" i="21"/>
  <c r="B59" i="21"/>
  <c r="J59" i="21"/>
  <c r="F59" i="21"/>
  <c r="H54" i="21"/>
  <c r="D54" i="21"/>
  <c r="C54" i="21"/>
  <c r="F54" i="21"/>
  <c r="J31" i="21"/>
  <c r="H31" i="21"/>
  <c r="E31" i="21"/>
  <c r="D31" i="21"/>
  <c r="C31" i="21"/>
  <c r="B31" i="21"/>
  <c r="J26" i="21"/>
  <c r="H26" i="21"/>
  <c r="E26" i="21"/>
  <c r="D26" i="21"/>
  <c r="C26" i="21"/>
  <c r="B26" i="21"/>
  <c r="J30" i="21"/>
  <c r="G30" i="21"/>
  <c r="F30" i="21"/>
  <c r="J29" i="21"/>
  <c r="G29" i="21"/>
  <c r="F29" i="21"/>
  <c r="J28" i="21"/>
  <c r="G28" i="21"/>
  <c r="F28" i="21"/>
  <c r="F31" i="21" s="1"/>
  <c r="J25" i="21"/>
  <c r="G25" i="21"/>
  <c r="F25" i="21"/>
  <c r="J24" i="21"/>
  <c r="G24" i="21"/>
  <c r="F24" i="21"/>
  <c r="J23" i="21"/>
  <c r="G23" i="21"/>
  <c r="F23" i="21"/>
  <c r="J22" i="21"/>
  <c r="G22" i="21"/>
  <c r="F22" i="21"/>
  <c r="J21" i="21"/>
  <c r="G21" i="21"/>
  <c r="F21" i="21"/>
  <c r="J20" i="21"/>
  <c r="G20" i="21"/>
  <c r="F20" i="21"/>
  <c r="J19" i="21"/>
  <c r="G19" i="21"/>
  <c r="F19" i="21"/>
  <c r="J18" i="21"/>
  <c r="G18" i="21"/>
  <c r="F18" i="21"/>
  <c r="J17" i="21"/>
  <c r="G17" i="21"/>
  <c r="F17" i="21"/>
  <c r="J16" i="21"/>
  <c r="G16" i="21"/>
  <c r="F16" i="21"/>
  <c r="J15" i="21"/>
  <c r="G15" i="21"/>
  <c r="F15" i="21"/>
  <c r="J14" i="21"/>
  <c r="G14" i="21"/>
  <c r="F14" i="21"/>
  <c r="J13" i="21"/>
  <c r="G13" i="21"/>
  <c r="F13" i="21"/>
  <c r="J12" i="21"/>
  <c r="G12" i="21"/>
  <c r="F12" i="21"/>
  <c r="J11" i="21"/>
  <c r="G11" i="21"/>
  <c r="F11" i="21"/>
  <c r="J10" i="21"/>
  <c r="G10" i="21"/>
  <c r="F10" i="21"/>
  <c r="J9" i="21"/>
  <c r="G9" i="21"/>
  <c r="F9" i="21"/>
  <c r="J8" i="21"/>
  <c r="G8" i="21"/>
  <c r="F8" i="21"/>
  <c r="G53" i="19"/>
  <c r="G48" i="19"/>
  <c r="J52" i="19"/>
  <c r="I52" i="19"/>
  <c r="G52" i="19"/>
  <c r="E52" i="19"/>
  <c r="B52" i="19"/>
  <c r="J51" i="19"/>
  <c r="I51" i="19"/>
  <c r="G51" i="19"/>
  <c r="E51" i="19"/>
  <c r="B51" i="19"/>
  <c r="J50" i="19"/>
  <c r="I50" i="19"/>
  <c r="G50" i="19"/>
  <c r="E50" i="19"/>
  <c r="B50" i="19"/>
  <c r="J47" i="19"/>
  <c r="I47" i="19"/>
  <c r="G47" i="19"/>
  <c r="E47" i="19"/>
  <c r="B47" i="19"/>
  <c r="J46" i="19"/>
  <c r="I46" i="19"/>
  <c r="G46" i="19"/>
  <c r="E46" i="19"/>
  <c r="B46" i="19"/>
  <c r="J45" i="19"/>
  <c r="I45" i="19"/>
  <c r="G45" i="19"/>
  <c r="E45" i="19"/>
  <c r="B45" i="19"/>
  <c r="J44" i="19"/>
  <c r="I44" i="19"/>
  <c r="G44" i="19"/>
  <c r="E44" i="19"/>
  <c r="B44" i="19"/>
  <c r="J43" i="19"/>
  <c r="I43" i="19"/>
  <c r="G43" i="19"/>
  <c r="E43" i="19"/>
  <c r="B43" i="19"/>
  <c r="J42" i="19"/>
  <c r="I42" i="19"/>
  <c r="G42" i="19"/>
  <c r="E42" i="19"/>
  <c r="B42" i="19"/>
  <c r="J41" i="19"/>
  <c r="I41" i="19"/>
  <c r="G41" i="19"/>
  <c r="E41" i="19"/>
  <c r="B41" i="19"/>
  <c r="J40" i="19"/>
  <c r="I40" i="19"/>
  <c r="G40" i="19"/>
  <c r="E40" i="19"/>
  <c r="B40" i="19"/>
  <c r="J39" i="19"/>
  <c r="I39" i="19"/>
  <c r="G39" i="19"/>
  <c r="E39" i="19"/>
  <c r="B39" i="19"/>
  <c r="J38" i="19"/>
  <c r="I38" i="19"/>
  <c r="G38" i="19"/>
  <c r="E38" i="19"/>
  <c r="B38" i="19"/>
  <c r="J37" i="19"/>
  <c r="I37" i="19"/>
  <c r="G37" i="19"/>
  <c r="E37" i="19"/>
  <c r="B37" i="19"/>
  <c r="J36" i="19"/>
  <c r="I36" i="19"/>
  <c r="G36" i="19"/>
  <c r="E36" i="19"/>
  <c r="B36" i="19"/>
  <c r="J35" i="19"/>
  <c r="I35" i="19"/>
  <c r="G35" i="19"/>
  <c r="E35" i="19"/>
  <c r="B35" i="19"/>
  <c r="J34" i="19"/>
  <c r="I34" i="19"/>
  <c r="G34" i="19"/>
  <c r="E34" i="19"/>
  <c r="B34" i="19"/>
  <c r="J33" i="19"/>
  <c r="I33" i="19"/>
  <c r="G33" i="19"/>
  <c r="E33" i="19"/>
  <c r="B33" i="19"/>
  <c r="B48" i="19" s="1"/>
  <c r="H53" i="19"/>
  <c r="E53" i="19"/>
  <c r="D53" i="19"/>
  <c r="C53" i="19"/>
  <c r="B53" i="19"/>
  <c r="J53" i="19"/>
  <c r="F53" i="19"/>
  <c r="H48" i="19"/>
  <c r="D48" i="19"/>
  <c r="C48" i="19"/>
  <c r="F48" i="19"/>
  <c r="J28" i="19"/>
  <c r="H28" i="19"/>
  <c r="E28" i="19"/>
  <c r="G28" i="19" s="1"/>
  <c r="D28" i="19"/>
  <c r="C28" i="19"/>
  <c r="B28" i="19"/>
  <c r="J23" i="19"/>
  <c r="H23" i="19"/>
  <c r="E23" i="19"/>
  <c r="D23" i="19"/>
  <c r="C23" i="19"/>
  <c r="B23" i="19"/>
  <c r="J27" i="19"/>
  <c r="G27" i="19"/>
  <c r="F27" i="19"/>
  <c r="J26" i="19"/>
  <c r="G26" i="19"/>
  <c r="F26" i="19"/>
  <c r="J25" i="19"/>
  <c r="G25" i="19"/>
  <c r="F25" i="19"/>
  <c r="J22" i="19"/>
  <c r="G22" i="19"/>
  <c r="F22" i="19"/>
  <c r="J21" i="19"/>
  <c r="G21" i="19"/>
  <c r="F21" i="19"/>
  <c r="J20" i="19"/>
  <c r="G20" i="19"/>
  <c r="F20" i="19"/>
  <c r="J19" i="19"/>
  <c r="G19" i="19"/>
  <c r="F19" i="19"/>
  <c r="J18" i="19"/>
  <c r="G18" i="19"/>
  <c r="F18" i="19"/>
  <c r="J17" i="19"/>
  <c r="G17" i="19"/>
  <c r="F17" i="19"/>
  <c r="J16" i="19"/>
  <c r="G16" i="19"/>
  <c r="F16" i="19"/>
  <c r="J15" i="19"/>
  <c r="G15" i="19"/>
  <c r="F15" i="19"/>
  <c r="J14" i="19"/>
  <c r="G14" i="19"/>
  <c r="F14" i="19"/>
  <c r="J13" i="19"/>
  <c r="G13" i="19"/>
  <c r="F13" i="19"/>
  <c r="J12" i="19"/>
  <c r="G12" i="19"/>
  <c r="F12" i="19"/>
  <c r="J11" i="19"/>
  <c r="G11" i="19"/>
  <c r="F11" i="19"/>
  <c r="J10" i="19"/>
  <c r="G10" i="19"/>
  <c r="F10" i="19"/>
  <c r="J9" i="19"/>
  <c r="G9" i="19"/>
  <c r="F9" i="19"/>
  <c r="J8" i="19"/>
  <c r="G8" i="19"/>
  <c r="F8" i="19"/>
  <c r="G57" i="17"/>
  <c r="G52" i="17"/>
  <c r="J56" i="17"/>
  <c r="I56" i="17"/>
  <c r="J57" i="17" s="1"/>
  <c r="G56" i="17"/>
  <c r="E56" i="17"/>
  <c r="E57" i="17" s="1"/>
  <c r="B56" i="17"/>
  <c r="J55" i="17"/>
  <c r="I55" i="17"/>
  <c r="G55" i="17"/>
  <c r="E55" i="17"/>
  <c r="B55" i="17"/>
  <c r="J54" i="17"/>
  <c r="I54" i="17"/>
  <c r="G54" i="17"/>
  <c r="E54" i="17"/>
  <c r="B54" i="17"/>
  <c r="J51" i="17"/>
  <c r="I51" i="17"/>
  <c r="G51" i="17"/>
  <c r="E51" i="17"/>
  <c r="B51" i="17"/>
  <c r="J50" i="17"/>
  <c r="I50" i="17"/>
  <c r="G50" i="17"/>
  <c r="E50" i="17"/>
  <c r="B50" i="17"/>
  <c r="J49" i="17"/>
  <c r="I49" i="17"/>
  <c r="G49" i="17"/>
  <c r="E49" i="17"/>
  <c r="B49" i="17"/>
  <c r="J48" i="17"/>
  <c r="I48" i="17"/>
  <c r="G48" i="17"/>
  <c r="E48" i="17"/>
  <c r="B48" i="17"/>
  <c r="J47" i="17"/>
  <c r="I47" i="17"/>
  <c r="G47" i="17"/>
  <c r="E47" i="17"/>
  <c r="B47" i="17"/>
  <c r="J46" i="17"/>
  <c r="I46" i="17"/>
  <c r="G46" i="17"/>
  <c r="E46" i="17"/>
  <c r="B46" i="17"/>
  <c r="J45" i="17"/>
  <c r="I45" i="17"/>
  <c r="G45" i="17"/>
  <c r="E45" i="17"/>
  <c r="B45" i="17"/>
  <c r="J44" i="17"/>
  <c r="I44" i="17"/>
  <c r="G44" i="17"/>
  <c r="E44" i="17"/>
  <c r="B44" i="17"/>
  <c r="J43" i="17"/>
  <c r="I43" i="17"/>
  <c r="G43" i="17"/>
  <c r="E43" i="17"/>
  <c r="B43" i="17"/>
  <c r="J42" i="17"/>
  <c r="I42" i="17"/>
  <c r="G42" i="17"/>
  <c r="E42" i="17"/>
  <c r="B42" i="17"/>
  <c r="J41" i="17"/>
  <c r="I41" i="17"/>
  <c r="G41" i="17"/>
  <c r="E41" i="17"/>
  <c r="B41" i="17"/>
  <c r="J40" i="17"/>
  <c r="I40" i="17"/>
  <c r="G40" i="17"/>
  <c r="E40" i="17"/>
  <c r="B40" i="17"/>
  <c r="B52" i="17" s="1"/>
  <c r="J39" i="17"/>
  <c r="I39" i="17"/>
  <c r="G39" i="17"/>
  <c r="E39" i="17"/>
  <c r="B39" i="17"/>
  <c r="J38" i="17"/>
  <c r="I38" i="17"/>
  <c r="G38" i="17"/>
  <c r="E38" i="17"/>
  <c r="B38" i="17"/>
  <c r="J37" i="17"/>
  <c r="I37" i="17"/>
  <c r="G37" i="17"/>
  <c r="E37" i="17"/>
  <c r="B37" i="17"/>
  <c r="J36" i="17"/>
  <c r="I36" i="17"/>
  <c r="G36" i="17"/>
  <c r="E36" i="17"/>
  <c r="B36" i="17"/>
  <c r="J35" i="17"/>
  <c r="I35" i="17"/>
  <c r="G35" i="17"/>
  <c r="E35" i="17"/>
  <c r="B35" i="17"/>
  <c r="H57" i="17"/>
  <c r="D57" i="17"/>
  <c r="C57" i="17"/>
  <c r="B57" i="17"/>
  <c r="F57" i="17"/>
  <c r="H52" i="17"/>
  <c r="D52" i="17"/>
  <c r="C52" i="17"/>
  <c r="F52" i="17"/>
  <c r="J30" i="17"/>
  <c r="H30" i="17"/>
  <c r="E30" i="17"/>
  <c r="D30" i="17"/>
  <c r="C30" i="17"/>
  <c r="B30" i="17"/>
  <c r="J25" i="17"/>
  <c r="H25" i="17"/>
  <c r="E25" i="17"/>
  <c r="D25" i="17"/>
  <c r="C25" i="17"/>
  <c r="B25" i="17"/>
  <c r="J29" i="17"/>
  <c r="G29" i="17"/>
  <c r="F29" i="17"/>
  <c r="J28" i="17"/>
  <c r="G28" i="17"/>
  <c r="F28" i="17"/>
  <c r="J27" i="17"/>
  <c r="G27" i="17"/>
  <c r="F27" i="17"/>
  <c r="J24" i="17"/>
  <c r="G24" i="17"/>
  <c r="F24" i="17"/>
  <c r="J23" i="17"/>
  <c r="G23" i="17"/>
  <c r="F23" i="17"/>
  <c r="J22" i="17"/>
  <c r="G22" i="17"/>
  <c r="F22" i="17"/>
  <c r="J21" i="17"/>
  <c r="G21" i="17"/>
  <c r="F21" i="17"/>
  <c r="J20" i="17"/>
  <c r="G20" i="17"/>
  <c r="F20" i="17"/>
  <c r="J19" i="17"/>
  <c r="G19" i="17"/>
  <c r="F19" i="17"/>
  <c r="J18" i="17"/>
  <c r="G18" i="17"/>
  <c r="F18" i="17"/>
  <c r="J17" i="17"/>
  <c r="G17" i="17"/>
  <c r="F17" i="17"/>
  <c r="J16" i="17"/>
  <c r="G16" i="17"/>
  <c r="F16" i="17"/>
  <c r="J15" i="17"/>
  <c r="G15" i="17"/>
  <c r="F15" i="17"/>
  <c r="J14" i="17"/>
  <c r="G14" i="17"/>
  <c r="F14" i="17"/>
  <c r="J13" i="17"/>
  <c r="G13" i="17"/>
  <c r="F13" i="17"/>
  <c r="J12" i="17"/>
  <c r="G12" i="17"/>
  <c r="F12" i="17"/>
  <c r="J11" i="17"/>
  <c r="G11" i="17"/>
  <c r="F11" i="17"/>
  <c r="J10" i="17"/>
  <c r="G10" i="17"/>
  <c r="F10" i="17"/>
  <c r="J9" i="17"/>
  <c r="G9" i="17"/>
  <c r="F9" i="17"/>
  <c r="J8" i="17"/>
  <c r="G8" i="17"/>
  <c r="F8" i="17"/>
  <c r="G57" i="15"/>
  <c r="G52" i="15"/>
  <c r="J56" i="15"/>
  <c r="I56" i="15"/>
  <c r="G56" i="15"/>
  <c r="E56" i="15"/>
  <c r="B56" i="15"/>
  <c r="J55" i="15"/>
  <c r="I55" i="15"/>
  <c r="G55" i="15"/>
  <c r="E55" i="15"/>
  <c r="B55" i="15"/>
  <c r="J54" i="15"/>
  <c r="I54" i="15"/>
  <c r="G54" i="15"/>
  <c r="E54" i="15"/>
  <c r="B54" i="15"/>
  <c r="J51" i="15"/>
  <c r="I51" i="15"/>
  <c r="G51" i="15"/>
  <c r="E51" i="15"/>
  <c r="B51" i="15"/>
  <c r="J50" i="15"/>
  <c r="I50" i="15"/>
  <c r="G50" i="15"/>
  <c r="E50" i="15"/>
  <c r="B50" i="15"/>
  <c r="J49" i="15"/>
  <c r="I49" i="15"/>
  <c r="G49" i="15"/>
  <c r="E49" i="15"/>
  <c r="B49" i="15"/>
  <c r="J48" i="15"/>
  <c r="I48" i="15"/>
  <c r="G48" i="15"/>
  <c r="E48" i="15"/>
  <c r="B48" i="15"/>
  <c r="J47" i="15"/>
  <c r="I47" i="15"/>
  <c r="G47" i="15"/>
  <c r="E47" i="15"/>
  <c r="B47" i="15"/>
  <c r="J46" i="15"/>
  <c r="I46" i="15"/>
  <c r="G46" i="15"/>
  <c r="E46" i="15"/>
  <c r="B46" i="15"/>
  <c r="J45" i="15"/>
  <c r="I45" i="15"/>
  <c r="G45" i="15"/>
  <c r="E45" i="15"/>
  <c r="B45" i="15"/>
  <c r="J44" i="15"/>
  <c r="I44" i="15"/>
  <c r="G44" i="15"/>
  <c r="E44" i="15"/>
  <c r="B44" i="15"/>
  <c r="J43" i="15"/>
  <c r="I43" i="15"/>
  <c r="G43" i="15"/>
  <c r="E43" i="15"/>
  <c r="B43" i="15"/>
  <c r="J42" i="15"/>
  <c r="I42" i="15"/>
  <c r="G42" i="15"/>
  <c r="E42" i="15"/>
  <c r="B42" i="15"/>
  <c r="J41" i="15"/>
  <c r="I41" i="15"/>
  <c r="G41" i="15"/>
  <c r="E41" i="15"/>
  <c r="B41" i="15"/>
  <c r="J40" i="15"/>
  <c r="I40" i="15"/>
  <c r="G40" i="15"/>
  <c r="E40" i="15"/>
  <c r="B40" i="15"/>
  <c r="J39" i="15"/>
  <c r="I39" i="15"/>
  <c r="G39" i="15"/>
  <c r="E39" i="15"/>
  <c r="B39" i="15"/>
  <c r="J38" i="15"/>
  <c r="I38" i="15"/>
  <c r="G38" i="15"/>
  <c r="E38" i="15"/>
  <c r="B38" i="15"/>
  <c r="J37" i="15"/>
  <c r="I37" i="15"/>
  <c r="G37" i="15"/>
  <c r="E37" i="15"/>
  <c r="B37" i="15"/>
  <c r="J36" i="15"/>
  <c r="I36" i="15"/>
  <c r="G36" i="15"/>
  <c r="E36" i="15"/>
  <c r="B36" i="15"/>
  <c r="J35" i="15"/>
  <c r="I35" i="15"/>
  <c r="G35" i="15"/>
  <c r="E35" i="15"/>
  <c r="B35" i="15"/>
  <c r="H57" i="15"/>
  <c r="E57" i="15"/>
  <c r="D57" i="15"/>
  <c r="C57" i="15"/>
  <c r="B57" i="15"/>
  <c r="J57" i="15"/>
  <c r="F57" i="15"/>
  <c r="H52" i="15"/>
  <c r="D52" i="15"/>
  <c r="C52" i="15"/>
  <c r="F52" i="15"/>
  <c r="J30" i="15"/>
  <c r="H30" i="15"/>
  <c r="E30" i="15"/>
  <c r="D30" i="15"/>
  <c r="C30" i="15"/>
  <c r="B30" i="15"/>
  <c r="J25" i="15"/>
  <c r="H25" i="15"/>
  <c r="E25" i="15"/>
  <c r="D25" i="15"/>
  <c r="C25" i="15"/>
  <c r="B25" i="15"/>
  <c r="J29" i="15"/>
  <c r="G29" i="15"/>
  <c r="F29" i="15"/>
  <c r="J28" i="15"/>
  <c r="G28" i="15"/>
  <c r="F28" i="15"/>
  <c r="J27" i="15"/>
  <c r="G27" i="15"/>
  <c r="F27" i="15"/>
  <c r="J24" i="15"/>
  <c r="G24" i="15"/>
  <c r="F24" i="15"/>
  <c r="J23" i="15"/>
  <c r="G23" i="15"/>
  <c r="F23" i="15"/>
  <c r="J22" i="15"/>
  <c r="G22" i="15"/>
  <c r="F22" i="15"/>
  <c r="J21" i="15"/>
  <c r="G21" i="15"/>
  <c r="F21" i="15"/>
  <c r="J20" i="15"/>
  <c r="G20" i="15"/>
  <c r="F20" i="15"/>
  <c r="J19" i="15"/>
  <c r="G19" i="15"/>
  <c r="F19" i="15"/>
  <c r="J18" i="15"/>
  <c r="G18" i="15"/>
  <c r="F18" i="15"/>
  <c r="J17" i="15"/>
  <c r="G17" i="15"/>
  <c r="F17" i="15"/>
  <c r="J16" i="15"/>
  <c r="G16" i="15"/>
  <c r="F16" i="15"/>
  <c r="J15" i="15"/>
  <c r="G15" i="15"/>
  <c r="F15" i="15"/>
  <c r="J14" i="15"/>
  <c r="G14" i="15"/>
  <c r="F14" i="15"/>
  <c r="J13" i="15"/>
  <c r="G13" i="15"/>
  <c r="F13" i="15"/>
  <c r="J12" i="15"/>
  <c r="G12" i="15"/>
  <c r="F12" i="15"/>
  <c r="J11" i="15"/>
  <c r="G11" i="15"/>
  <c r="F11" i="15"/>
  <c r="J10" i="15"/>
  <c r="G10" i="15"/>
  <c r="F10" i="15"/>
  <c r="J9" i="15"/>
  <c r="G9" i="15"/>
  <c r="F9" i="15"/>
  <c r="J8" i="15"/>
  <c r="G8" i="15"/>
  <c r="F8" i="15"/>
  <c r="G59" i="13"/>
  <c r="G54" i="13"/>
  <c r="J58" i="13"/>
  <c r="I58" i="13"/>
  <c r="G58" i="13"/>
  <c r="E58" i="13"/>
  <c r="B58" i="13"/>
  <c r="J57" i="13"/>
  <c r="I57" i="13"/>
  <c r="G57" i="13"/>
  <c r="E57" i="13"/>
  <c r="B57" i="13"/>
  <c r="J56" i="13"/>
  <c r="I56" i="13"/>
  <c r="G56" i="13"/>
  <c r="E56" i="13"/>
  <c r="B56" i="13"/>
  <c r="J53" i="13"/>
  <c r="I53" i="13"/>
  <c r="G53" i="13"/>
  <c r="E53" i="13"/>
  <c r="B53" i="13"/>
  <c r="J52" i="13"/>
  <c r="I52" i="13"/>
  <c r="G52" i="13"/>
  <c r="E52" i="13"/>
  <c r="B52" i="13"/>
  <c r="J51" i="13"/>
  <c r="I51" i="13"/>
  <c r="G51" i="13"/>
  <c r="E51" i="13"/>
  <c r="B51" i="13"/>
  <c r="J50" i="13"/>
  <c r="I50" i="13"/>
  <c r="G50" i="13"/>
  <c r="E50" i="13"/>
  <c r="B50" i="13"/>
  <c r="J49" i="13"/>
  <c r="I49" i="13"/>
  <c r="G49" i="13"/>
  <c r="E49" i="13"/>
  <c r="B49" i="13"/>
  <c r="J48" i="13"/>
  <c r="I48" i="13"/>
  <c r="G48" i="13"/>
  <c r="E48" i="13"/>
  <c r="B48" i="13"/>
  <c r="J47" i="13"/>
  <c r="I47" i="13"/>
  <c r="G47" i="13"/>
  <c r="E47" i="13"/>
  <c r="B47" i="13"/>
  <c r="J46" i="13"/>
  <c r="I46" i="13"/>
  <c r="G46" i="13"/>
  <c r="E46" i="13"/>
  <c r="B46" i="13"/>
  <c r="J45" i="13"/>
  <c r="I45" i="13"/>
  <c r="G45" i="13"/>
  <c r="E45" i="13"/>
  <c r="B45" i="13"/>
  <c r="J44" i="13"/>
  <c r="I44" i="13"/>
  <c r="G44" i="13"/>
  <c r="E44" i="13"/>
  <c r="B44" i="13"/>
  <c r="J43" i="13"/>
  <c r="I43" i="13"/>
  <c r="G43" i="13"/>
  <c r="E43" i="13"/>
  <c r="B43" i="13"/>
  <c r="J42" i="13"/>
  <c r="I42" i="13"/>
  <c r="G42" i="13"/>
  <c r="E42" i="13"/>
  <c r="B42" i="13"/>
  <c r="J41" i="13"/>
  <c r="I41" i="13"/>
  <c r="G41" i="13"/>
  <c r="E41" i="13"/>
  <c r="B41" i="13"/>
  <c r="J40" i="13"/>
  <c r="I40" i="13"/>
  <c r="G40" i="13"/>
  <c r="E40" i="13"/>
  <c r="B40" i="13"/>
  <c r="J39" i="13"/>
  <c r="I39" i="13"/>
  <c r="G39" i="13"/>
  <c r="E39" i="13"/>
  <c r="B39" i="13"/>
  <c r="J38" i="13"/>
  <c r="I38" i="13"/>
  <c r="G38" i="13"/>
  <c r="E38" i="13"/>
  <c r="B38" i="13"/>
  <c r="J37" i="13"/>
  <c r="I37" i="13"/>
  <c r="G37" i="13"/>
  <c r="E37" i="13"/>
  <c r="B37" i="13"/>
  <c r="J36" i="13"/>
  <c r="I36" i="13"/>
  <c r="G36" i="13"/>
  <c r="E36" i="13"/>
  <c r="B36" i="13"/>
  <c r="H59" i="13"/>
  <c r="E59" i="13"/>
  <c r="D59" i="13"/>
  <c r="C59" i="13"/>
  <c r="B59" i="13"/>
  <c r="J59" i="13"/>
  <c r="F59" i="13"/>
  <c r="H54" i="13"/>
  <c r="D54" i="13"/>
  <c r="C54" i="13"/>
  <c r="F54" i="13"/>
  <c r="J31" i="13"/>
  <c r="H31" i="13"/>
  <c r="E31" i="13"/>
  <c r="D31" i="13"/>
  <c r="C31" i="13"/>
  <c r="B31" i="13"/>
  <c r="J26" i="13"/>
  <c r="H26" i="13"/>
  <c r="E26" i="13"/>
  <c r="D26" i="13"/>
  <c r="C26" i="13"/>
  <c r="B26" i="13"/>
  <c r="J30" i="13"/>
  <c r="G30" i="13"/>
  <c r="F30" i="13"/>
  <c r="J29" i="13"/>
  <c r="G29" i="13"/>
  <c r="F29" i="13"/>
  <c r="J28" i="13"/>
  <c r="G28" i="13"/>
  <c r="F28" i="13"/>
  <c r="J25" i="13"/>
  <c r="G25" i="13"/>
  <c r="F25" i="13"/>
  <c r="J24" i="13"/>
  <c r="G24" i="13"/>
  <c r="F24" i="13"/>
  <c r="J23" i="13"/>
  <c r="G23" i="13"/>
  <c r="F23" i="13"/>
  <c r="J22" i="13"/>
  <c r="G22" i="13"/>
  <c r="F22" i="13"/>
  <c r="J21" i="13"/>
  <c r="G21" i="13"/>
  <c r="F21" i="13"/>
  <c r="J20" i="13"/>
  <c r="G20" i="13"/>
  <c r="F20" i="13"/>
  <c r="J19" i="13"/>
  <c r="G19" i="13"/>
  <c r="F19" i="13"/>
  <c r="J18" i="13"/>
  <c r="G18" i="13"/>
  <c r="F18" i="13"/>
  <c r="J17" i="13"/>
  <c r="G17" i="13"/>
  <c r="F17" i="13"/>
  <c r="J16" i="13"/>
  <c r="G16" i="13"/>
  <c r="F16" i="13"/>
  <c r="J15" i="13"/>
  <c r="G15" i="13"/>
  <c r="F15" i="13"/>
  <c r="J14" i="13"/>
  <c r="G14" i="13"/>
  <c r="F14" i="13"/>
  <c r="J13" i="13"/>
  <c r="G13" i="13"/>
  <c r="F13" i="13"/>
  <c r="J12" i="13"/>
  <c r="G12" i="13"/>
  <c r="F12" i="13"/>
  <c r="J11" i="13"/>
  <c r="G11" i="13"/>
  <c r="F11" i="13"/>
  <c r="J10" i="13"/>
  <c r="G10" i="13"/>
  <c r="F10" i="13"/>
  <c r="J9" i="13"/>
  <c r="G9" i="13"/>
  <c r="F9" i="13"/>
  <c r="J8" i="13"/>
  <c r="G8" i="13"/>
  <c r="F8" i="13"/>
  <c r="G59" i="11"/>
  <c r="G54" i="11"/>
  <c r="J58" i="11"/>
  <c r="I58" i="11"/>
  <c r="G58" i="11"/>
  <c r="E58" i="11"/>
  <c r="B58" i="11"/>
  <c r="J57" i="11"/>
  <c r="I57" i="11"/>
  <c r="G57" i="11"/>
  <c r="E57" i="11"/>
  <c r="B57" i="11"/>
  <c r="J56" i="11"/>
  <c r="I56" i="11"/>
  <c r="G56" i="11"/>
  <c r="E56" i="11"/>
  <c r="B56" i="11"/>
  <c r="J53" i="11"/>
  <c r="I53" i="11"/>
  <c r="G53" i="11"/>
  <c r="E53" i="11"/>
  <c r="B53" i="11"/>
  <c r="J52" i="11"/>
  <c r="I52" i="11"/>
  <c r="G52" i="11"/>
  <c r="E52" i="11"/>
  <c r="B52" i="11"/>
  <c r="J51" i="11"/>
  <c r="I51" i="11"/>
  <c r="G51" i="11"/>
  <c r="E51" i="11"/>
  <c r="B51" i="11"/>
  <c r="J50" i="11"/>
  <c r="I50" i="11"/>
  <c r="G50" i="11"/>
  <c r="E50" i="11"/>
  <c r="B50" i="11"/>
  <c r="J49" i="11"/>
  <c r="I49" i="11"/>
  <c r="G49" i="11"/>
  <c r="E49" i="11"/>
  <c r="B49" i="11"/>
  <c r="J48" i="11"/>
  <c r="I48" i="11"/>
  <c r="G48" i="11"/>
  <c r="E48" i="11"/>
  <c r="B48" i="11"/>
  <c r="J47" i="11"/>
  <c r="I47" i="11"/>
  <c r="G47" i="11"/>
  <c r="E47" i="11"/>
  <c r="B47" i="11"/>
  <c r="J46" i="11"/>
  <c r="I46" i="11"/>
  <c r="G46" i="11"/>
  <c r="E46" i="11"/>
  <c r="B46" i="11"/>
  <c r="J45" i="11"/>
  <c r="I45" i="11"/>
  <c r="G45" i="11"/>
  <c r="E45" i="11"/>
  <c r="B45" i="11"/>
  <c r="J44" i="11"/>
  <c r="I44" i="11"/>
  <c r="G44" i="11"/>
  <c r="E44" i="11"/>
  <c r="B44" i="11"/>
  <c r="J43" i="11"/>
  <c r="I43" i="11"/>
  <c r="G43" i="11"/>
  <c r="E43" i="11"/>
  <c r="B43" i="11"/>
  <c r="J42" i="11"/>
  <c r="I42" i="11"/>
  <c r="G42" i="11"/>
  <c r="E42" i="11"/>
  <c r="B42" i="11"/>
  <c r="J41" i="11"/>
  <c r="I41" i="11"/>
  <c r="G41" i="11"/>
  <c r="E41" i="11"/>
  <c r="B41" i="11"/>
  <c r="J40" i="11"/>
  <c r="I40" i="11"/>
  <c r="G40" i="11"/>
  <c r="E40" i="11"/>
  <c r="B40" i="11"/>
  <c r="J39" i="11"/>
  <c r="I39" i="11"/>
  <c r="G39" i="11"/>
  <c r="E39" i="11"/>
  <c r="B39" i="11"/>
  <c r="J38" i="11"/>
  <c r="I38" i="11"/>
  <c r="G38" i="11"/>
  <c r="E38" i="11"/>
  <c r="B38" i="11"/>
  <c r="J37" i="11"/>
  <c r="I37" i="11"/>
  <c r="G37" i="11"/>
  <c r="E37" i="11"/>
  <c r="B37" i="11"/>
  <c r="J36" i="11"/>
  <c r="I36" i="11"/>
  <c r="G36" i="11"/>
  <c r="E36" i="11"/>
  <c r="B36" i="11"/>
  <c r="H59" i="11"/>
  <c r="E59" i="11"/>
  <c r="D59" i="11"/>
  <c r="C59" i="11"/>
  <c r="B59" i="11"/>
  <c r="J59" i="11"/>
  <c r="F59" i="11"/>
  <c r="H54" i="11"/>
  <c r="D54" i="11"/>
  <c r="C54" i="11"/>
  <c r="F54" i="11"/>
  <c r="J31" i="11"/>
  <c r="H31" i="11"/>
  <c r="F31" i="11"/>
  <c r="E31" i="11"/>
  <c r="D31" i="11"/>
  <c r="C31" i="11"/>
  <c r="B31" i="11"/>
  <c r="J26" i="11"/>
  <c r="H26" i="11"/>
  <c r="E26" i="11"/>
  <c r="D26" i="11"/>
  <c r="C26" i="11"/>
  <c r="B26" i="11"/>
  <c r="J30" i="11"/>
  <c r="G30" i="11"/>
  <c r="F30" i="11"/>
  <c r="J29" i="11"/>
  <c r="G29" i="11"/>
  <c r="F29" i="11"/>
  <c r="J28" i="11"/>
  <c r="G28" i="11"/>
  <c r="F28" i="11"/>
  <c r="J25" i="11"/>
  <c r="G25" i="11"/>
  <c r="F25" i="11"/>
  <c r="J24" i="11"/>
  <c r="G24" i="11"/>
  <c r="F24" i="11"/>
  <c r="J23" i="11"/>
  <c r="G23" i="11"/>
  <c r="F23" i="11"/>
  <c r="J22" i="11"/>
  <c r="G22" i="11"/>
  <c r="F22" i="11"/>
  <c r="J21" i="11"/>
  <c r="G21" i="11"/>
  <c r="F21" i="11"/>
  <c r="J20" i="11"/>
  <c r="G20" i="11"/>
  <c r="F20" i="11"/>
  <c r="J19" i="11"/>
  <c r="G19" i="11"/>
  <c r="F19" i="11"/>
  <c r="J18" i="11"/>
  <c r="G18" i="11"/>
  <c r="F18" i="11"/>
  <c r="J17" i="11"/>
  <c r="G17" i="11"/>
  <c r="F17" i="11"/>
  <c r="J16" i="11"/>
  <c r="G16" i="11"/>
  <c r="F16" i="11"/>
  <c r="J15" i="11"/>
  <c r="G15" i="11"/>
  <c r="F15" i="11"/>
  <c r="J14" i="11"/>
  <c r="G14" i="11"/>
  <c r="F14" i="11"/>
  <c r="J13" i="11"/>
  <c r="G13" i="11"/>
  <c r="F13" i="11"/>
  <c r="J12" i="11"/>
  <c r="G12" i="11"/>
  <c r="F12" i="11"/>
  <c r="J11" i="11"/>
  <c r="G11" i="11"/>
  <c r="F11" i="11"/>
  <c r="J10" i="11"/>
  <c r="G10" i="11"/>
  <c r="F10" i="11"/>
  <c r="J9" i="11"/>
  <c r="G9" i="11"/>
  <c r="F9" i="11"/>
  <c r="J8" i="11"/>
  <c r="G8" i="11"/>
  <c r="F8" i="11"/>
  <c r="G57" i="9"/>
  <c r="G52" i="9"/>
  <c r="J56" i="9"/>
  <c r="I56" i="9"/>
  <c r="G56" i="9"/>
  <c r="E56" i="9"/>
  <c r="B56" i="9"/>
  <c r="J55" i="9"/>
  <c r="I55" i="9"/>
  <c r="G55" i="9"/>
  <c r="E55" i="9"/>
  <c r="B55" i="9"/>
  <c r="J54" i="9"/>
  <c r="I54" i="9"/>
  <c r="G54" i="9"/>
  <c r="E54" i="9"/>
  <c r="B54" i="9"/>
  <c r="J51" i="9"/>
  <c r="I51" i="9"/>
  <c r="G51" i="9"/>
  <c r="E51" i="9"/>
  <c r="B51" i="9"/>
  <c r="J50" i="9"/>
  <c r="I50" i="9"/>
  <c r="G50" i="9"/>
  <c r="E50" i="9"/>
  <c r="B50" i="9"/>
  <c r="J49" i="9"/>
  <c r="I49" i="9"/>
  <c r="G49" i="9"/>
  <c r="E49" i="9"/>
  <c r="B49" i="9"/>
  <c r="J48" i="9"/>
  <c r="I48" i="9"/>
  <c r="G48" i="9"/>
  <c r="E48" i="9"/>
  <c r="B48" i="9"/>
  <c r="J47" i="9"/>
  <c r="I47" i="9"/>
  <c r="G47" i="9"/>
  <c r="E47" i="9"/>
  <c r="B47" i="9"/>
  <c r="J46" i="9"/>
  <c r="I46" i="9"/>
  <c r="G46" i="9"/>
  <c r="E46" i="9"/>
  <c r="B46" i="9"/>
  <c r="J45" i="9"/>
  <c r="I45" i="9"/>
  <c r="G45" i="9"/>
  <c r="E45" i="9"/>
  <c r="B45" i="9"/>
  <c r="J44" i="9"/>
  <c r="I44" i="9"/>
  <c r="G44" i="9"/>
  <c r="E44" i="9"/>
  <c r="B44" i="9"/>
  <c r="J43" i="9"/>
  <c r="I43" i="9"/>
  <c r="G43" i="9"/>
  <c r="E43" i="9"/>
  <c r="B43" i="9"/>
  <c r="J42" i="9"/>
  <c r="I42" i="9"/>
  <c r="G42" i="9"/>
  <c r="E42" i="9"/>
  <c r="B42" i="9"/>
  <c r="J41" i="9"/>
  <c r="I41" i="9"/>
  <c r="G41" i="9"/>
  <c r="E41" i="9"/>
  <c r="B41" i="9"/>
  <c r="J40" i="9"/>
  <c r="I40" i="9"/>
  <c r="G40" i="9"/>
  <c r="E40" i="9"/>
  <c r="B40" i="9"/>
  <c r="J39" i="9"/>
  <c r="I39" i="9"/>
  <c r="G39" i="9"/>
  <c r="E39" i="9"/>
  <c r="B39" i="9"/>
  <c r="J38" i="9"/>
  <c r="I38" i="9"/>
  <c r="G38" i="9"/>
  <c r="E38" i="9"/>
  <c r="B38" i="9"/>
  <c r="J37" i="9"/>
  <c r="I37" i="9"/>
  <c r="G37" i="9"/>
  <c r="E37" i="9"/>
  <c r="B37" i="9"/>
  <c r="J36" i="9"/>
  <c r="I36" i="9"/>
  <c r="G36" i="9"/>
  <c r="E36" i="9"/>
  <c r="B36" i="9"/>
  <c r="J35" i="9"/>
  <c r="I35" i="9"/>
  <c r="G35" i="9"/>
  <c r="E35" i="9"/>
  <c r="B35" i="9"/>
  <c r="H57" i="9"/>
  <c r="E57" i="9"/>
  <c r="D57" i="9"/>
  <c r="C57" i="9"/>
  <c r="B57" i="9"/>
  <c r="J57" i="9"/>
  <c r="F57" i="9"/>
  <c r="H52" i="9"/>
  <c r="D52" i="9"/>
  <c r="C52" i="9"/>
  <c r="F52" i="9"/>
  <c r="J30" i="9"/>
  <c r="H30" i="9"/>
  <c r="E30" i="9"/>
  <c r="D30" i="9"/>
  <c r="G30" i="9" s="1"/>
  <c r="C30" i="9"/>
  <c r="B30" i="9"/>
  <c r="J25" i="9"/>
  <c r="H25" i="9"/>
  <c r="E25" i="9"/>
  <c r="D25" i="9"/>
  <c r="C25" i="9"/>
  <c r="B25" i="9"/>
  <c r="J29" i="9"/>
  <c r="G29" i="9"/>
  <c r="F29" i="9"/>
  <c r="J28" i="9"/>
  <c r="G28" i="9"/>
  <c r="F28" i="9"/>
  <c r="J27" i="9"/>
  <c r="G27" i="9"/>
  <c r="F27" i="9"/>
  <c r="J24" i="9"/>
  <c r="G24" i="9"/>
  <c r="F24" i="9"/>
  <c r="J23" i="9"/>
  <c r="G23" i="9"/>
  <c r="F23" i="9"/>
  <c r="J22" i="9"/>
  <c r="G22" i="9"/>
  <c r="F22" i="9"/>
  <c r="J21" i="9"/>
  <c r="G21" i="9"/>
  <c r="F21" i="9"/>
  <c r="J20" i="9"/>
  <c r="G20" i="9"/>
  <c r="F20" i="9"/>
  <c r="J19" i="9"/>
  <c r="G19" i="9"/>
  <c r="F19" i="9"/>
  <c r="J18" i="9"/>
  <c r="G18" i="9"/>
  <c r="F18" i="9"/>
  <c r="J17" i="9"/>
  <c r="G17" i="9"/>
  <c r="F17" i="9"/>
  <c r="J16" i="9"/>
  <c r="G16" i="9"/>
  <c r="F16" i="9"/>
  <c r="J15" i="9"/>
  <c r="G15" i="9"/>
  <c r="F15" i="9"/>
  <c r="J14" i="9"/>
  <c r="G14" i="9"/>
  <c r="F14" i="9"/>
  <c r="J13" i="9"/>
  <c r="G13" i="9"/>
  <c r="F13" i="9"/>
  <c r="J12" i="9"/>
  <c r="G12" i="9"/>
  <c r="F12" i="9"/>
  <c r="J11" i="9"/>
  <c r="G11" i="9"/>
  <c r="F11" i="9"/>
  <c r="J10" i="9"/>
  <c r="G10" i="9"/>
  <c r="F10" i="9"/>
  <c r="J9" i="9"/>
  <c r="G9" i="9"/>
  <c r="F9" i="9"/>
  <c r="J8" i="9"/>
  <c r="G8" i="9"/>
  <c r="F8" i="9"/>
  <c r="G59" i="7"/>
  <c r="G54" i="7"/>
  <c r="J58" i="7"/>
  <c r="I58" i="7"/>
  <c r="G58" i="7"/>
  <c r="E58" i="7"/>
  <c r="B58" i="7"/>
  <c r="J57" i="7"/>
  <c r="I57" i="7"/>
  <c r="G57" i="7"/>
  <c r="E57" i="7"/>
  <c r="B57" i="7"/>
  <c r="J56" i="7"/>
  <c r="I56" i="7"/>
  <c r="G56" i="7"/>
  <c r="E56" i="7"/>
  <c r="B56" i="7"/>
  <c r="J53" i="7"/>
  <c r="I53" i="7"/>
  <c r="G53" i="7"/>
  <c r="E53" i="7"/>
  <c r="B53" i="7"/>
  <c r="J52" i="7"/>
  <c r="I52" i="7"/>
  <c r="G52" i="7"/>
  <c r="E52" i="7"/>
  <c r="B52" i="7"/>
  <c r="J51" i="7"/>
  <c r="I51" i="7"/>
  <c r="G51" i="7"/>
  <c r="E51" i="7"/>
  <c r="B51" i="7"/>
  <c r="J50" i="7"/>
  <c r="I50" i="7"/>
  <c r="G50" i="7"/>
  <c r="E50" i="7"/>
  <c r="B50" i="7"/>
  <c r="J49" i="7"/>
  <c r="I49" i="7"/>
  <c r="G49" i="7"/>
  <c r="E49" i="7"/>
  <c r="B49" i="7"/>
  <c r="J48" i="7"/>
  <c r="I48" i="7"/>
  <c r="G48" i="7"/>
  <c r="E48" i="7"/>
  <c r="B48" i="7"/>
  <c r="J47" i="7"/>
  <c r="I47" i="7"/>
  <c r="G47" i="7"/>
  <c r="E47" i="7"/>
  <c r="B47" i="7"/>
  <c r="J46" i="7"/>
  <c r="I46" i="7"/>
  <c r="G46" i="7"/>
  <c r="E46" i="7"/>
  <c r="B46" i="7"/>
  <c r="J45" i="7"/>
  <c r="I45" i="7"/>
  <c r="G45" i="7"/>
  <c r="E45" i="7"/>
  <c r="B45" i="7"/>
  <c r="J44" i="7"/>
  <c r="I44" i="7"/>
  <c r="G44" i="7"/>
  <c r="E44" i="7"/>
  <c r="B44" i="7"/>
  <c r="J43" i="7"/>
  <c r="I43" i="7"/>
  <c r="G43" i="7"/>
  <c r="E43" i="7"/>
  <c r="B43" i="7"/>
  <c r="J42" i="7"/>
  <c r="I42" i="7"/>
  <c r="G42" i="7"/>
  <c r="E42" i="7"/>
  <c r="B42" i="7"/>
  <c r="J41" i="7"/>
  <c r="I41" i="7"/>
  <c r="G41" i="7"/>
  <c r="E41" i="7"/>
  <c r="B41" i="7"/>
  <c r="J40" i="7"/>
  <c r="I40" i="7"/>
  <c r="G40" i="7"/>
  <c r="E40" i="7"/>
  <c r="B40" i="7"/>
  <c r="J39" i="7"/>
  <c r="I39" i="7"/>
  <c r="G39" i="7"/>
  <c r="E39" i="7"/>
  <c r="B39" i="7"/>
  <c r="J38" i="7"/>
  <c r="I38" i="7"/>
  <c r="G38" i="7"/>
  <c r="E38" i="7"/>
  <c r="B38" i="7"/>
  <c r="J37" i="7"/>
  <c r="I37" i="7"/>
  <c r="G37" i="7"/>
  <c r="E37" i="7"/>
  <c r="B37" i="7"/>
  <c r="J36" i="7"/>
  <c r="I36" i="7"/>
  <c r="G36" i="7"/>
  <c r="E36" i="7"/>
  <c r="B36" i="7"/>
  <c r="H59" i="7"/>
  <c r="E59" i="7"/>
  <c r="D59" i="7"/>
  <c r="C59" i="7"/>
  <c r="B59" i="7"/>
  <c r="J59" i="7"/>
  <c r="F59" i="7"/>
  <c r="H54" i="7"/>
  <c r="D54" i="7"/>
  <c r="C54" i="7"/>
  <c r="B54" i="7"/>
  <c r="F54" i="7"/>
  <c r="J31" i="7"/>
  <c r="H31" i="7"/>
  <c r="E31" i="7"/>
  <c r="D31" i="7"/>
  <c r="G31" i="7" s="1"/>
  <c r="C31" i="7"/>
  <c r="B31" i="7"/>
  <c r="J26" i="7"/>
  <c r="H26" i="7"/>
  <c r="E26" i="7"/>
  <c r="D26" i="7"/>
  <c r="C26" i="7"/>
  <c r="B26" i="7"/>
  <c r="J30" i="7"/>
  <c r="G30" i="7"/>
  <c r="F30" i="7"/>
  <c r="J29" i="7"/>
  <c r="G29" i="7"/>
  <c r="F29" i="7"/>
  <c r="F31" i="7" s="1"/>
  <c r="J28" i="7"/>
  <c r="G28" i="7"/>
  <c r="F28" i="7"/>
  <c r="J25" i="7"/>
  <c r="G25" i="7"/>
  <c r="F25" i="7"/>
  <c r="J24" i="7"/>
  <c r="G24" i="7"/>
  <c r="F24" i="7"/>
  <c r="J23" i="7"/>
  <c r="G23" i="7"/>
  <c r="F23" i="7"/>
  <c r="J22" i="7"/>
  <c r="G22" i="7"/>
  <c r="F22" i="7"/>
  <c r="J21" i="7"/>
  <c r="G21" i="7"/>
  <c r="F21" i="7"/>
  <c r="J20" i="7"/>
  <c r="G20" i="7"/>
  <c r="F20" i="7"/>
  <c r="J19" i="7"/>
  <c r="G19" i="7"/>
  <c r="F19" i="7"/>
  <c r="J18" i="7"/>
  <c r="G18" i="7"/>
  <c r="F18" i="7"/>
  <c r="J17" i="7"/>
  <c r="G17" i="7"/>
  <c r="F17" i="7"/>
  <c r="J16" i="7"/>
  <c r="G16" i="7"/>
  <c r="F16" i="7"/>
  <c r="J15" i="7"/>
  <c r="G15" i="7"/>
  <c r="F15" i="7"/>
  <c r="J14" i="7"/>
  <c r="G14" i="7"/>
  <c r="F14" i="7"/>
  <c r="J13" i="7"/>
  <c r="G13" i="7"/>
  <c r="F13" i="7"/>
  <c r="J12" i="7"/>
  <c r="G12" i="7"/>
  <c r="F12" i="7"/>
  <c r="J11" i="7"/>
  <c r="G11" i="7"/>
  <c r="F11" i="7"/>
  <c r="J10" i="7"/>
  <c r="G10" i="7"/>
  <c r="F10" i="7"/>
  <c r="J9" i="7"/>
  <c r="G9" i="7"/>
  <c r="F9" i="7"/>
  <c r="J8" i="7"/>
  <c r="G8" i="7"/>
  <c r="F8" i="7"/>
  <c r="G59" i="5"/>
  <c r="G54" i="5"/>
  <c r="J58" i="5"/>
  <c r="I58" i="5"/>
  <c r="G58" i="5"/>
  <c r="E58" i="5"/>
  <c r="B58" i="5"/>
  <c r="J57" i="5"/>
  <c r="I57" i="5"/>
  <c r="G57" i="5"/>
  <c r="E57" i="5"/>
  <c r="B57" i="5"/>
  <c r="J56" i="5"/>
  <c r="I56" i="5"/>
  <c r="G56" i="5"/>
  <c r="E56" i="5"/>
  <c r="B56" i="5"/>
  <c r="J53" i="5"/>
  <c r="I53" i="5"/>
  <c r="G53" i="5"/>
  <c r="E53" i="5"/>
  <c r="B53" i="5"/>
  <c r="J52" i="5"/>
  <c r="I52" i="5"/>
  <c r="G52" i="5"/>
  <c r="E52" i="5"/>
  <c r="B52" i="5"/>
  <c r="J51" i="5"/>
  <c r="I51" i="5"/>
  <c r="G51" i="5"/>
  <c r="E51" i="5"/>
  <c r="B51" i="5"/>
  <c r="J50" i="5"/>
  <c r="I50" i="5"/>
  <c r="G50" i="5"/>
  <c r="E50" i="5"/>
  <c r="B50" i="5"/>
  <c r="J49" i="5"/>
  <c r="I49" i="5"/>
  <c r="G49" i="5"/>
  <c r="E49" i="5"/>
  <c r="B49" i="5"/>
  <c r="J48" i="5"/>
  <c r="I48" i="5"/>
  <c r="G48" i="5"/>
  <c r="E48" i="5"/>
  <c r="B48" i="5"/>
  <c r="J47" i="5"/>
  <c r="I47" i="5"/>
  <c r="G47" i="5"/>
  <c r="E47" i="5"/>
  <c r="B47" i="5"/>
  <c r="J46" i="5"/>
  <c r="I46" i="5"/>
  <c r="G46" i="5"/>
  <c r="E46" i="5"/>
  <c r="B46" i="5"/>
  <c r="J45" i="5"/>
  <c r="I45" i="5"/>
  <c r="G45" i="5"/>
  <c r="E45" i="5"/>
  <c r="B45" i="5"/>
  <c r="J44" i="5"/>
  <c r="I44" i="5"/>
  <c r="G44" i="5"/>
  <c r="E44" i="5"/>
  <c r="B44" i="5"/>
  <c r="J43" i="5"/>
  <c r="I43" i="5"/>
  <c r="G43" i="5"/>
  <c r="E43" i="5"/>
  <c r="B43" i="5"/>
  <c r="J42" i="5"/>
  <c r="I42" i="5"/>
  <c r="G42" i="5"/>
  <c r="E42" i="5"/>
  <c r="B42" i="5"/>
  <c r="J41" i="5"/>
  <c r="I41" i="5"/>
  <c r="G41" i="5"/>
  <c r="E41" i="5"/>
  <c r="B41" i="5"/>
  <c r="J40" i="5"/>
  <c r="I40" i="5"/>
  <c r="G40" i="5"/>
  <c r="E40" i="5"/>
  <c r="B40" i="5"/>
  <c r="J39" i="5"/>
  <c r="I39" i="5"/>
  <c r="G39" i="5"/>
  <c r="E39" i="5"/>
  <c r="B39" i="5"/>
  <c r="J38" i="5"/>
  <c r="I38" i="5"/>
  <c r="G38" i="5"/>
  <c r="E38" i="5"/>
  <c r="B38" i="5"/>
  <c r="J37" i="5"/>
  <c r="I37" i="5"/>
  <c r="G37" i="5"/>
  <c r="E37" i="5"/>
  <c r="B37" i="5"/>
  <c r="J36" i="5"/>
  <c r="I36" i="5"/>
  <c r="G36" i="5"/>
  <c r="E36" i="5"/>
  <c r="B36" i="5"/>
  <c r="H59" i="5"/>
  <c r="E59" i="5"/>
  <c r="D59" i="5"/>
  <c r="C59" i="5"/>
  <c r="B59" i="5"/>
  <c r="F59" i="5"/>
  <c r="J59" i="5"/>
  <c r="H54" i="5"/>
  <c r="D54" i="5"/>
  <c r="C54" i="5"/>
  <c r="F54" i="5"/>
  <c r="J31" i="5"/>
  <c r="H31" i="5"/>
  <c r="E31" i="5"/>
  <c r="D31" i="5"/>
  <c r="G31" i="5" s="1"/>
  <c r="C31" i="5"/>
  <c r="B31" i="5"/>
  <c r="J26" i="5"/>
  <c r="H26" i="5"/>
  <c r="E26" i="5"/>
  <c r="D26" i="5"/>
  <c r="C26" i="5"/>
  <c r="B26" i="5"/>
  <c r="J30" i="5"/>
  <c r="G30" i="5"/>
  <c r="F30" i="5"/>
  <c r="J29" i="5"/>
  <c r="G29" i="5"/>
  <c r="F29" i="5"/>
  <c r="J28" i="5"/>
  <c r="G28" i="5"/>
  <c r="F28" i="5"/>
  <c r="J25" i="5"/>
  <c r="G25" i="5"/>
  <c r="F25" i="5"/>
  <c r="J24" i="5"/>
  <c r="G24" i="5"/>
  <c r="F24" i="5"/>
  <c r="J23" i="5"/>
  <c r="G23" i="5"/>
  <c r="F23" i="5"/>
  <c r="J22" i="5"/>
  <c r="G22" i="5"/>
  <c r="F22" i="5"/>
  <c r="J21" i="5"/>
  <c r="G21" i="5"/>
  <c r="F21" i="5"/>
  <c r="J20" i="5"/>
  <c r="G20" i="5"/>
  <c r="F20" i="5"/>
  <c r="J19" i="5"/>
  <c r="G19" i="5"/>
  <c r="F19" i="5"/>
  <c r="J18" i="5"/>
  <c r="G18" i="5"/>
  <c r="F18" i="5"/>
  <c r="J17" i="5"/>
  <c r="G17" i="5"/>
  <c r="F17" i="5"/>
  <c r="J16" i="5"/>
  <c r="G16" i="5"/>
  <c r="F16" i="5"/>
  <c r="J15" i="5"/>
  <c r="G15" i="5"/>
  <c r="F15" i="5"/>
  <c r="J14" i="5"/>
  <c r="G14" i="5"/>
  <c r="F14" i="5"/>
  <c r="J13" i="5"/>
  <c r="G13" i="5"/>
  <c r="F13" i="5"/>
  <c r="J12" i="5"/>
  <c r="G12" i="5"/>
  <c r="F12" i="5"/>
  <c r="J11" i="5"/>
  <c r="G11" i="5"/>
  <c r="F11" i="5"/>
  <c r="J10" i="5"/>
  <c r="G10" i="5"/>
  <c r="F10" i="5"/>
  <c r="J9" i="5"/>
  <c r="G9" i="5"/>
  <c r="F9" i="5"/>
  <c r="J8" i="5"/>
  <c r="G8" i="5"/>
  <c r="F8" i="5"/>
  <c r="G25" i="4"/>
  <c r="G20" i="4"/>
  <c r="J24" i="4"/>
  <c r="I24" i="4"/>
  <c r="G24" i="4"/>
  <c r="E24" i="4"/>
  <c r="B24" i="4"/>
  <c r="J23" i="4"/>
  <c r="I23" i="4"/>
  <c r="J25" i="4" s="1"/>
  <c r="G23" i="4"/>
  <c r="E23" i="4"/>
  <c r="B23" i="4"/>
  <c r="J22" i="4"/>
  <c r="I22" i="4"/>
  <c r="G22" i="4"/>
  <c r="E22" i="4"/>
  <c r="B22" i="4"/>
  <c r="J19" i="4"/>
  <c r="I19" i="4"/>
  <c r="G19" i="4"/>
  <c r="E19" i="4"/>
  <c r="B19" i="4"/>
  <c r="B20" i="4" s="1"/>
  <c r="H25" i="4"/>
  <c r="E25" i="4"/>
  <c r="D25" i="4"/>
  <c r="C25" i="4"/>
  <c r="B25" i="4"/>
  <c r="F25" i="4"/>
  <c r="H20" i="4"/>
  <c r="F20" i="4"/>
  <c r="E20" i="4"/>
  <c r="D20" i="4"/>
  <c r="C20" i="4"/>
  <c r="J20" i="4"/>
  <c r="J14" i="4"/>
  <c r="H14" i="4"/>
  <c r="E14" i="4"/>
  <c r="G14" i="4" s="1"/>
  <c r="D14" i="4"/>
  <c r="C14" i="4"/>
  <c r="B14" i="4"/>
  <c r="J9" i="4"/>
  <c r="H9" i="4"/>
  <c r="G9" i="4"/>
  <c r="E9" i="4"/>
  <c r="D9" i="4"/>
  <c r="C9" i="4"/>
  <c r="B9" i="4"/>
  <c r="J13" i="4"/>
  <c r="G13" i="4"/>
  <c r="F13" i="4"/>
  <c r="J12" i="4"/>
  <c r="G12" i="4"/>
  <c r="F12" i="4"/>
  <c r="F14" i="4" s="1"/>
  <c r="J11" i="4"/>
  <c r="G11" i="4"/>
  <c r="F11" i="4"/>
  <c r="J8" i="4"/>
  <c r="G8" i="4"/>
  <c r="F8" i="4"/>
  <c r="F9" i="4" s="1"/>
  <c r="G37" i="3"/>
  <c r="G32" i="3"/>
  <c r="J36" i="3"/>
  <c r="I36" i="3"/>
  <c r="G36" i="3"/>
  <c r="E36" i="3"/>
  <c r="B36" i="3"/>
  <c r="J35" i="3"/>
  <c r="I35" i="3"/>
  <c r="G35" i="3"/>
  <c r="E35" i="3"/>
  <c r="B35" i="3"/>
  <c r="J34" i="3"/>
  <c r="I34" i="3"/>
  <c r="G34" i="3"/>
  <c r="E34" i="3"/>
  <c r="B34" i="3"/>
  <c r="J31" i="3"/>
  <c r="I31" i="3"/>
  <c r="G31" i="3"/>
  <c r="E31" i="3"/>
  <c r="B31" i="3"/>
  <c r="J30" i="3"/>
  <c r="I30" i="3"/>
  <c r="G30" i="3"/>
  <c r="E30" i="3"/>
  <c r="B30" i="3"/>
  <c r="J29" i="3"/>
  <c r="I29" i="3"/>
  <c r="G29" i="3"/>
  <c r="E29" i="3"/>
  <c r="B29" i="3"/>
  <c r="J28" i="3"/>
  <c r="I28" i="3"/>
  <c r="G28" i="3"/>
  <c r="E28" i="3"/>
  <c r="B28" i="3"/>
  <c r="J27" i="3"/>
  <c r="I27" i="3"/>
  <c r="G27" i="3"/>
  <c r="E27" i="3"/>
  <c r="B27" i="3"/>
  <c r="J26" i="3"/>
  <c r="I26" i="3"/>
  <c r="G26" i="3"/>
  <c r="E26" i="3"/>
  <c r="B26" i="3"/>
  <c r="J25" i="3"/>
  <c r="I25" i="3"/>
  <c r="G25" i="3"/>
  <c r="E25" i="3"/>
  <c r="B25" i="3"/>
  <c r="H37" i="3"/>
  <c r="D37" i="3"/>
  <c r="C37" i="3"/>
  <c r="B37" i="3"/>
  <c r="J37" i="3"/>
  <c r="F37" i="3"/>
  <c r="H32" i="3"/>
  <c r="D32" i="3"/>
  <c r="C32" i="3"/>
  <c r="B32" i="3"/>
  <c r="F32" i="3"/>
  <c r="J20" i="3"/>
  <c r="H20" i="3"/>
  <c r="E20" i="3"/>
  <c r="D20" i="3"/>
  <c r="C20" i="3"/>
  <c r="B20" i="3"/>
  <c r="J15" i="3"/>
  <c r="H15" i="3"/>
  <c r="E15" i="3"/>
  <c r="D15" i="3"/>
  <c r="C15" i="3"/>
  <c r="B15" i="3"/>
  <c r="J19" i="3"/>
  <c r="G19" i="3"/>
  <c r="F19" i="3"/>
  <c r="J18" i="3"/>
  <c r="G18" i="3"/>
  <c r="F18" i="3"/>
  <c r="J17" i="3"/>
  <c r="G17" i="3"/>
  <c r="F17" i="3"/>
  <c r="F20" i="3" s="1"/>
  <c r="J14" i="3"/>
  <c r="G14" i="3"/>
  <c r="F14" i="3"/>
  <c r="J13" i="3"/>
  <c r="G13" i="3"/>
  <c r="F13" i="3"/>
  <c r="J12" i="3"/>
  <c r="G12" i="3"/>
  <c r="F12" i="3"/>
  <c r="J11" i="3"/>
  <c r="G11" i="3"/>
  <c r="F11" i="3"/>
  <c r="J10" i="3"/>
  <c r="G10" i="3"/>
  <c r="F10" i="3"/>
  <c r="J9" i="3"/>
  <c r="G9" i="3"/>
  <c r="F9" i="3"/>
  <c r="J8" i="3"/>
  <c r="G8" i="3"/>
  <c r="F8" i="3"/>
  <c r="F15" i="3" s="1"/>
  <c r="E59" i="35" l="1"/>
  <c r="B54" i="35"/>
  <c r="E54" i="35"/>
  <c r="J54" i="35"/>
  <c r="G26" i="35"/>
  <c r="F26" i="35"/>
  <c r="B48" i="33"/>
  <c r="E48" i="33"/>
  <c r="J48" i="33"/>
  <c r="F28" i="33"/>
  <c r="G23" i="33"/>
  <c r="F23" i="33"/>
  <c r="J59" i="31"/>
  <c r="E59" i="31"/>
  <c r="E54" i="31"/>
  <c r="J54" i="31"/>
  <c r="B54" i="31"/>
  <c r="G31" i="31"/>
  <c r="G26" i="31"/>
  <c r="F26" i="31"/>
  <c r="E54" i="29"/>
  <c r="B54" i="29"/>
  <c r="J54" i="29"/>
  <c r="G31" i="29"/>
  <c r="F31" i="29"/>
  <c r="G26" i="29"/>
  <c r="F26" i="29"/>
  <c r="J51" i="27"/>
  <c r="E46" i="27"/>
  <c r="B46" i="27"/>
  <c r="J46" i="27"/>
  <c r="G27" i="27"/>
  <c r="G22" i="27"/>
  <c r="F22" i="27"/>
  <c r="G14" i="26"/>
  <c r="E54" i="25"/>
  <c r="J54" i="25"/>
  <c r="B54" i="25"/>
  <c r="G31" i="25"/>
  <c r="F31" i="25"/>
  <c r="G26" i="25"/>
  <c r="F26" i="25"/>
  <c r="E54" i="23"/>
  <c r="B54" i="23"/>
  <c r="J54" i="23"/>
  <c r="G31" i="23"/>
  <c r="F31" i="23"/>
  <c r="G26" i="23"/>
  <c r="F26" i="23"/>
  <c r="E54" i="21"/>
  <c r="J54" i="21"/>
  <c r="B54" i="21"/>
  <c r="G31" i="21"/>
  <c r="G26" i="21"/>
  <c r="F26" i="21"/>
  <c r="E48" i="19"/>
  <c r="J48" i="19"/>
  <c r="F28" i="19"/>
  <c r="F23" i="19"/>
  <c r="G23" i="19"/>
  <c r="E52" i="17"/>
  <c r="J52" i="17"/>
  <c r="F30" i="17"/>
  <c r="G30" i="17"/>
  <c r="G25" i="17"/>
  <c r="F25" i="17"/>
  <c r="B52" i="15"/>
  <c r="J52" i="15"/>
  <c r="E52" i="15"/>
  <c r="G30" i="15"/>
  <c r="F30" i="15"/>
  <c r="G25" i="15"/>
  <c r="F25" i="15"/>
  <c r="J54" i="13"/>
  <c r="B54" i="13"/>
  <c r="E54" i="13"/>
  <c r="F31" i="13"/>
  <c r="G31" i="13"/>
  <c r="G26" i="13"/>
  <c r="F26" i="13"/>
  <c r="B54" i="11"/>
  <c r="J54" i="11"/>
  <c r="E54" i="11"/>
  <c r="G31" i="11"/>
  <c r="G26" i="11"/>
  <c r="F26" i="11"/>
  <c r="B52" i="9"/>
  <c r="J52" i="9"/>
  <c r="E52" i="9"/>
  <c r="F30" i="9"/>
  <c r="G25" i="9"/>
  <c r="F25" i="9"/>
  <c r="E54" i="7"/>
  <c r="J54" i="7"/>
  <c r="G26" i="7"/>
  <c r="F26" i="7"/>
  <c r="J54" i="5"/>
  <c r="E54" i="5"/>
  <c r="B54" i="5"/>
  <c r="F31" i="5"/>
  <c r="G26" i="5"/>
  <c r="F26" i="5"/>
  <c r="E37" i="3"/>
  <c r="J32" i="3"/>
  <c r="E32" i="3"/>
  <c r="G20" i="3"/>
  <c r="G15" i="3"/>
</calcChain>
</file>

<file path=xl/sharedStrings.xml><?xml version="1.0" encoding="utf-8"?>
<sst xmlns="http://schemas.openxmlformats.org/spreadsheetml/2006/main" count="1708" uniqueCount="89">
  <si>
    <t>Form B4:  Inflationary Adjustments</t>
  </si>
  <si>
    <t>Agency: Correction, Department of</t>
  </si>
  <si>
    <t>Agency Number:  230</t>
  </si>
  <si>
    <t>FY  2025  Request</t>
  </si>
  <si>
    <t>Function: County &amp; Out-of-State Placement</t>
  </si>
  <si>
    <t>Function/Activity Number:____________</t>
  </si>
  <si>
    <t>Page  _____  of  _____</t>
  </si>
  <si>
    <t>Activity: ______________________________</t>
  </si>
  <si>
    <t>Original Submission  ____  or Revision No.  ____</t>
  </si>
  <si>
    <t>(1)</t>
  </si>
  <si>
    <t>(2)</t>
  </si>
  <si>
    <t>(3)</t>
  </si>
  <si>
    <t>(4)</t>
  </si>
  <si>
    <t>(5)</t>
  </si>
  <si>
    <t>FY 2022 to FY 2023</t>
  </si>
  <si>
    <t>(8)</t>
  </si>
  <si>
    <t>(9)</t>
  </si>
  <si>
    <t>(10)</t>
  </si>
  <si>
    <t>Trustee/Benefit
Summary Object</t>
  </si>
  <si>
    <t>FY 2020
Actual</t>
  </si>
  <si>
    <t>FY 2021
Actual</t>
  </si>
  <si>
    <t>FY 2022
Actual</t>
  </si>
  <si>
    <t>FY 2023
Actual</t>
  </si>
  <si>
    <t>(6)
Change</t>
  </si>
  <si>
    <t>(7)
% Change</t>
  </si>
  <si>
    <t>FY 2024
Approp</t>
  </si>
  <si>
    <t>FY 2024
Exp. Adj.</t>
  </si>
  <si>
    <t>FY 2024
Est. Exp.</t>
  </si>
  <si>
    <t>Operating Expenditures
Summary Object</t>
  </si>
  <si>
    <t>Communication Costs</t>
  </si>
  <si>
    <t>General Services</t>
  </si>
  <si>
    <t>Professional Services</t>
  </si>
  <si>
    <t>Employee Travel Costs</t>
  </si>
  <si>
    <t>Institutional &amp; Residential Supplies</t>
  </si>
  <si>
    <t>Specific Use Supplies</t>
  </si>
  <si>
    <t>Miscellaneous Expenditures</t>
  </si>
  <si>
    <t>Total</t>
  </si>
  <si>
    <t>FundSource</t>
  </si>
  <si>
    <t xml:space="preserve"> General</t>
  </si>
  <si>
    <t xml:space="preserve"> Dedicated</t>
  </si>
  <si>
    <t xml:space="preserve"> Federal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</si>
  <si>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</si>
  <si>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</si>
  <si>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</si>
  <si>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</si>
  <si>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</si>
  <si>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</si>
  <si>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</si>
  <si>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</si>
  <si>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</si>
  <si>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</si>
  <si>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Part B:
Operating Expenditures
Summary Object</t>
  </si>
  <si>
    <t>FY 2024
Est. Exp</t>
  </si>
  <si>
    <t>Remove
One Time
Funding</t>
  </si>
  <si>
    <t>SWCAP,
Nondisc.,
Rent</t>
  </si>
  <si>
    <t>FY 2025
Base</t>
  </si>
  <si>
    <t>General
Inflation
(DU 10.21)</t>
  </si>
  <si>
    <t>% Change</t>
  </si>
  <si>
    <t>Medical
Inflation
(DU 10.22)</t>
  </si>
  <si>
    <t>FY2025
Total</t>
  </si>
  <si>
    <t>Function: Community Supervision</t>
  </si>
  <si>
    <t>Education &amp; Training Assistance</t>
  </si>
  <si>
    <t>Part B:
Trustee/Benefit
Summary Object</t>
  </si>
  <si>
    <t>Employee Development Costs</t>
  </si>
  <si>
    <t>Repair &amp; Maintenance Services</t>
  </si>
  <si>
    <t>Administrative Services</t>
  </si>
  <si>
    <t>Computer Services</t>
  </si>
  <si>
    <t>Administrative Supplies</t>
  </si>
  <si>
    <t>Fuel &amp; Lubricant Costs</t>
  </si>
  <si>
    <t>Computer Supplies</t>
  </si>
  <si>
    <t>Repair &amp; Maintenance Supplies</t>
  </si>
  <si>
    <t>Insurance</t>
  </si>
  <si>
    <t>Utility Charges</t>
  </si>
  <si>
    <t>Rentals &amp; Operating Leases</t>
  </si>
  <si>
    <t>Function: ISCI - Boise</t>
  </si>
  <si>
    <t>Function: IMSI - Boise</t>
  </si>
  <si>
    <t>Function: SAWC</t>
  </si>
  <si>
    <t>Function: Community Reentry Centers</t>
  </si>
  <si>
    <t>Function: SBWCC</t>
  </si>
  <si>
    <t>Function: SICI - Boise</t>
  </si>
  <si>
    <t>Function: Medical Services</t>
  </si>
  <si>
    <t>Function: Management Services</t>
  </si>
  <si>
    <t>Function: Prisons Administration</t>
  </si>
  <si>
    <t>Function: ICI - Orofino</t>
  </si>
  <si>
    <t>Function: Community-Based Substance Abuse Treatment</t>
  </si>
  <si>
    <t>Function: PWCC</t>
  </si>
  <si>
    <t>Function: ISCC - Boise</t>
  </si>
  <si>
    <t>Function: Correctional Alternative Placement</t>
  </si>
  <si>
    <t>Function: NICI - Cottonwood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</si>
</sst>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8" xfId="0" applyNumberFormat="1" applyFont="1" applyBorder="1"/>
    <xf numFmtId="0" fontId="3" fillId="0" borderId="1" xfId="0" applyFont="1" applyBorder="1"/>
    <xf numFmtId="0" fontId="3" fillId="0" borderId="6" xfId="0" applyFont="1" applyBorder="1"/>
    <xf numFmtId="164" fontId="2" fillId="0" borderId="5" xfId="0" applyNumberFormat="1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0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8FC6D-A529-4C00-87B7-1801972D1D67}">
  <dimension ref="A1:J59"/>
  <sheetViews>
    <sheetView tabSelected="1"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88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34683.879999999997</v>
      </c>
      <c r="C8" s="11">
        <v>55761.01</v>
      </c>
      <c r="D8" s="11">
        <v>38401.74</v>
      </c>
      <c r="E8" s="11">
        <v>52956.86</v>
      </c>
      <c r="F8" s="11">
        <f>E8- D8</f>
        <v>14555.120000000003</v>
      </c>
      <c r="G8" s="14">
        <f>(E8- D8)/D8</f>
        <v>0.37902240888043104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63</v>
      </c>
      <c r="B9" s="18">
        <v>6204.07</v>
      </c>
      <c r="C9" s="18">
        <v>3640.85</v>
      </c>
      <c r="D9" s="18">
        <v>12204.87</v>
      </c>
      <c r="E9" s="18">
        <v>4497.0200000000004</v>
      </c>
      <c r="F9" s="18">
        <f>E9- D9</f>
        <v>-7707.85</v>
      </c>
      <c r="G9" s="19">
        <f>(E9- D9)/D9</f>
        <v>-0.63153888570709893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30</v>
      </c>
      <c r="B10" s="18">
        <v>43561.18</v>
      </c>
      <c r="C10" s="18">
        <v>95263.92</v>
      </c>
      <c r="D10" s="18">
        <v>94177.03</v>
      </c>
      <c r="E10" s="18">
        <v>174949.52</v>
      </c>
      <c r="F10" s="18">
        <f>E10- D10</f>
        <v>80772.489999999991</v>
      </c>
      <c r="G10" s="19">
        <f>(E10- D10)/D10</f>
        <v>0.85766656689003673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31</v>
      </c>
      <c r="B11" s="18">
        <v>26058.7</v>
      </c>
      <c r="C11" s="18">
        <v>34249.53</v>
      </c>
      <c r="D11" s="18">
        <v>40625.4</v>
      </c>
      <c r="E11" s="18">
        <v>21267.8</v>
      </c>
      <c r="F11" s="18">
        <f>E11- D11</f>
        <v>-19357.600000000002</v>
      </c>
      <c r="G11" s="19">
        <f>(E11- D11)/D11</f>
        <v>-0.47649007763615869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64</v>
      </c>
      <c r="B12" s="18">
        <v>37355.919999999998</v>
      </c>
      <c r="C12" s="18">
        <v>89377.79</v>
      </c>
      <c r="D12" s="18">
        <v>215280.98</v>
      </c>
      <c r="E12" s="18">
        <v>137240.59</v>
      </c>
      <c r="F12" s="18">
        <f>E12- D12</f>
        <v>-78040.390000000014</v>
      </c>
      <c r="G12" s="19">
        <f>(E12- D12)/D12</f>
        <v>-0.36250480650914918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65</v>
      </c>
      <c r="B13" s="18">
        <v>1888.96</v>
      </c>
      <c r="C13" s="18">
        <v>3876.31</v>
      </c>
      <c r="D13" s="18">
        <v>27492.53</v>
      </c>
      <c r="E13" s="18">
        <v>22904.44</v>
      </c>
      <c r="F13" s="18">
        <f>E13- D13</f>
        <v>-4588.09</v>
      </c>
      <c r="G13" s="19">
        <f>(E13- D13)/D13</f>
        <v>-0.1668849683895953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66</v>
      </c>
      <c r="B14" s="18">
        <v>0</v>
      </c>
      <c r="C14" s="18">
        <v>0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32</v>
      </c>
      <c r="B15" s="18">
        <v>50806.67</v>
      </c>
      <c r="C15" s="18">
        <v>15426.31</v>
      </c>
      <c r="D15" s="18">
        <v>39465.86</v>
      </c>
      <c r="E15" s="18">
        <v>50520.35</v>
      </c>
      <c r="F15" s="18">
        <f>E15- D15</f>
        <v>11054.489999999998</v>
      </c>
      <c r="G15" s="19">
        <f>(E15- D15)/D15</f>
        <v>0.28010260007003518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67</v>
      </c>
      <c r="B16" s="18">
        <v>26068.91</v>
      </c>
      <c r="C16" s="18">
        <v>21276.240000000002</v>
      </c>
      <c r="D16" s="18">
        <v>30268.97</v>
      </c>
      <c r="E16" s="18">
        <v>45142.07</v>
      </c>
      <c r="F16" s="18">
        <f>E16- D16</f>
        <v>14873.099999999999</v>
      </c>
      <c r="G16" s="19">
        <f>(E16- D16)/D16</f>
        <v>0.49136458888425993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68</v>
      </c>
      <c r="B17" s="18">
        <v>11431.89</v>
      </c>
      <c r="C17" s="18">
        <v>7604.37</v>
      </c>
      <c r="D17" s="18">
        <v>5227.82</v>
      </c>
      <c r="E17" s="18">
        <v>18416.37</v>
      </c>
      <c r="F17" s="18">
        <f>E17- D17</f>
        <v>13188.55</v>
      </c>
      <c r="G17" s="19">
        <f>(E17- D17)/D17</f>
        <v>2.5227628342215302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69</v>
      </c>
      <c r="B18" s="18">
        <v>35257.199999999997</v>
      </c>
      <c r="C18" s="18">
        <v>5971.04</v>
      </c>
      <c r="D18" s="18">
        <v>4215.66</v>
      </c>
      <c r="E18" s="18">
        <v>5255.26</v>
      </c>
      <c r="F18" s="18">
        <f>E18- D18</f>
        <v>1039.6000000000004</v>
      </c>
      <c r="G18" s="19">
        <f>(E18- D18)/D18</f>
        <v>0.2466043276734842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70</v>
      </c>
      <c r="B19" s="18">
        <v>83636.850000000006</v>
      </c>
      <c r="C19" s="18">
        <v>40703.49</v>
      </c>
      <c r="D19" s="18">
        <v>83509.45</v>
      </c>
      <c r="E19" s="18">
        <v>72242.42</v>
      </c>
      <c r="F19" s="18">
        <f>E19- D19</f>
        <v>-11267.029999999999</v>
      </c>
      <c r="G19" s="19">
        <f>(E19- D19)/D19</f>
        <v>-0.13491922171682366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33</v>
      </c>
      <c r="B20" s="18">
        <v>453104.69</v>
      </c>
      <c r="C20" s="18">
        <v>487156.02</v>
      </c>
      <c r="D20" s="18">
        <v>462296.95</v>
      </c>
      <c r="E20" s="18">
        <v>726293.31</v>
      </c>
      <c r="F20" s="18">
        <f>E20- D20</f>
        <v>263996.36000000004</v>
      </c>
      <c r="G20" s="19">
        <f>(E20- D20)/D20</f>
        <v>0.57105364852612595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34</v>
      </c>
      <c r="B21" s="18">
        <v>49967.86</v>
      </c>
      <c r="C21" s="18">
        <v>38046.04</v>
      </c>
      <c r="D21" s="18">
        <v>42487.62</v>
      </c>
      <c r="E21" s="18">
        <v>37631.199999999997</v>
      </c>
      <c r="F21" s="18">
        <f>E21- D21</f>
        <v>-4856.4200000000055</v>
      </c>
      <c r="G21" s="19">
        <f>(E21- D21)/D21</f>
        <v>-0.11430200138299122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71</v>
      </c>
      <c r="B22" s="18">
        <v>75357.58</v>
      </c>
      <c r="C22" s="18">
        <v>77782.87</v>
      </c>
      <c r="D22" s="18">
        <v>93157.09</v>
      </c>
      <c r="E22" s="18">
        <v>55777.09</v>
      </c>
      <c r="F22" s="18">
        <f>E22- D22</f>
        <v>-37380</v>
      </c>
      <c r="G22" s="19">
        <f>(E22- D22)/D22</f>
        <v>-0.40125770351993606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72</v>
      </c>
      <c r="B23" s="18">
        <v>253860</v>
      </c>
      <c r="C23" s="18">
        <v>249712.34</v>
      </c>
      <c r="D23" s="18">
        <v>221183.49</v>
      </c>
      <c r="E23" s="18">
        <v>329955.20000000001</v>
      </c>
      <c r="F23" s="18">
        <f>E23- D23</f>
        <v>108771.71000000002</v>
      </c>
      <c r="G23" s="19">
        <f>(E23- D23)/D23</f>
        <v>0.49177137950034167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73</v>
      </c>
      <c r="B24" s="18">
        <v>35125.839999999997</v>
      </c>
      <c r="C24" s="18">
        <v>27261.360000000001</v>
      </c>
      <c r="D24" s="18">
        <v>19391.12</v>
      </c>
      <c r="E24" s="18">
        <v>20584.490000000002</v>
      </c>
      <c r="F24" s="18">
        <f>E24- D24</f>
        <v>1193.3700000000026</v>
      </c>
      <c r="G24" s="19">
        <f>(E24- D24)/D24</f>
        <v>6.1542087305942239E-2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35</v>
      </c>
      <c r="B25" s="18">
        <v>14330.65</v>
      </c>
      <c r="C25" s="18">
        <v>17268.849999999999</v>
      </c>
      <c r="D25" s="18">
        <v>23761.08</v>
      </c>
      <c r="E25" s="18">
        <v>33698.89</v>
      </c>
      <c r="F25" s="18">
        <f>E25- D25</f>
        <v>9937.8099999999977</v>
      </c>
      <c r="G25" s="19">
        <f>(E25- D25)/D25</f>
        <v>0.41823898577000695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1" t="s">
        <v>36</v>
      </c>
      <c r="B26" s="24">
        <f>SUM(B8:B25)</f>
        <v>1238700.8499999999</v>
      </c>
      <c r="C26" s="24">
        <f>SUM(C8:C25)</f>
        <v>1270378.3400000001</v>
      </c>
      <c r="D26" s="24">
        <f>SUM(D8:D25)</f>
        <v>1453147.6600000004</v>
      </c>
      <c r="E26" s="24">
        <f>SUM(E8:E25)</f>
        <v>1809332.8800000001</v>
      </c>
      <c r="F26" s="24">
        <f>SUM(F8:F25)</f>
        <v>356185.22000000003</v>
      </c>
      <c r="G26" s="25">
        <f>(E26- D26)/D26</f>
        <v>0.245112888252526</v>
      </c>
      <c r="H26" s="24">
        <f>SUM(H8:H25)</f>
        <v>0</v>
      </c>
      <c r="I26" s="11">
        <v>0</v>
      </c>
      <c r="J26" s="26">
        <f>SUM(J8:J25)</f>
        <v>0</v>
      </c>
    </row>
    <row r="27" spans="1:10" ht="16.5" customHeight="1" x14ac:dyDescent="0.2">
      <c r="A27" s="21" t="s">
        <v>37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38</v>
      </c>
      <c r="B28" s="18">
        <v>1045711.84</v>
      </c>
      <c r="C28" s="18">
        <v>1101953.83</v>
      </c>
      <c r="D28" s="18">
        <v>1086407.8400000001</v>
      </c>
      <c r="E28" s="18">
        <v>1449930.53</v>
      </c>
      <c r="F28" s="18">
        <f>E28- D28</f>
        <v>363522.68999999994</v>
      </c>
      <c r="G28" s="19">
        <f>(E28- D28)/D28</f>
        <v>0.33460978153471344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39</v>
      </c>
      <c r="B29" s="18">
        <v>192989.01</v>
      </c>
      <c r="C29" s="18">
        <v>168424.51</v>
      </c>
      <c r="D29" s="18">
        <v>366739.82</v>
      </c>
      <c r="E29" s="18">
        <v>359402.35</v>
      </c>
      <c r="F29" s="18">
        <f>E29- D29</f>
        <v>-7337.4700000000303</v>
      </c>
      <c r="G29" s="19">
        <f>(E29- D29)/D29</f>
        <v>-2.0007290181906154E-2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40</v>
      </c>
      <c r="B30" s="18">
        <v>0</v>
      </c>
      <c r="C30" s="18">
        <v>0</v>
      </c>
      <c r="D30" s="18">
        <v>0</v>
      </c>
      <c r="E30" s="18">
        <v>0</v>
      </c>
      <c r="F30" s="18">
        <f>E30- D30</f>
        <v>0</v>
      </c>
      <c r="G30" s="19" t="e">
        <f>(E30- D30)/D30</f>
        <v>#DIV/0!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22" t="s">
        <v>36</v>
      </c>
      <c r="B31" s="27">
        <f>SUM(B28:B30)</f>
        <v>1238700.8500000001</v>
      </c>
      <c r="C31" s="27">
        <f>SUM(C28:C30)</f>
        <v>1270378.3400000001</v>
      </c>
      <c r="D31" s="27">
        <f>SUM(D28:D30)</f>
        <v>1453147.6600000001</v>
      </c>
      <c r="E31" s="27">
        <f>SUM(E28:E30)</f>
        <v>1809332.88</v>
      </c>
      <c r="F31" s="27">
        <f>SUM(F28:F30)</f>
        <v>356185.21999999991</v>
      </c>
      <c r="G31" s="28">
        <f>(E31- D31)/D31</f>
        <v>0.24511288825252603</v>
      </c>
      <c r="H31" s="27">
        <f>SUM(H28:H30)</f>
        <v>0</v>
      </c>
      <c r="I31" s="23">
        <v>0</v>
      </c>
      <c r="J31" s="29">
        <f>SUM(J28:J30)</f>
        <v>0</v>
      </c>
    </row>
    <row r="34" spans="1:10" ht="13.5" customHeight="1" x14ac:dyDescent="0.2">
      <c r="A34" s="3" t="s">
        <v>41</v>
      </c>
      <c r="B34" s="3" t="s">
        <v>42</v>
      </c>
      <c r="C34" s="3" t="s">
        <v>43</v>
      </c>
      <c r="D34" s="3" t="s">
        <v>44</v>
      </c>
      <c r="E34" s="3" t="s">
        <v>45</v>
      </c>
      <c r="F34" s="3" t="s">
        <v>46</v>
      </c>
      <c r="G34" s="3" t="s">
        <v>47</v>
      </c>
      <c r="H34" s="3" t="s">
        <v>48</v>
      </c>
      <c r="I34" s="3" t="s">
        <v>49</v>
      </c>
      <c r="J34" s="3" t="s">
        <v>50</v>
      </c>
    </row>
    <row r="35" spans="1:10" ht="36.950000000000003" customHeight="1" x14ac:dyDescent="0.2">
      <c r="A35" s="6" t="s">
        <v>51</v>
      </c>
      <c r="B35" s="7" t="s">
        <v>52</v>
      </c>
      <c r="C35" s="7" t="s">
        <v>53</v>
      </c>
      <c r="D35" s="7" t="s">
        <v>54</v>
      </c>
      <c r="E35" s="7" t="s">
        <v>55</v>
      </c>
      <c r="F35" s="7" t="s">
        <v>56</v>
      </c>
      <c r="G35" s="7" t="s">
        <v>57</v>
      </c>
      <c r="H35" s="7" t="s">
        <v>58</v>
      </c>
      <c r="I35" s="7" t="s">
        <v>57</v>
      </c>
      <c r="J35" s="8" t="s">
        <v>59</v>
      </c>
    </row>
    <row r="36" spans="1:10" ht="13.5" customHeight="1" x14ac:dyDescent="0.2">
      <c r="A36" s="9" t="s">
        <v>29</v>
      </c>
      <c r="B36" s="11">
        <f>J8</f>
        <v>0</v>
      </c>
      <c r="C36" s="11">
        <v>0</v>
      </c>
      <c r="D36" s="11">
        <v>0</v>
      </c>
      <c r="E36" s="11">
        <f>SUM(B36:D36)</f>
        <v>0</v>
      </c>
      <c r="F36" s="11">
        <v>0</v>
      </c>
      <c r="G36" s="14" t="e">
        <f>F36/E36</f>
        <v>#DIV/0!</v>
      </c>
      <c r="H36" s="11">
        <v>0</v>
      </c>
      <c r="I36" s="14">
        <f>IF(E36=0,0,H36/E36)</f>
        <v>0</v>
      </c>
      <c r="J36" s="16">
        <f>E36+F36+H36</f>
        <v>0</v>
      </c>
    </row>
    <row r="37" spans="1:10" ht="13.5" customHeight="1" x14ac:dyDescent="0.2">
      <c r="A37" s="17" t="s">
        <v>63</v>
      </c>
      <c r="B37" s="18">
        <f>J9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30</v>
      </c>
      <c r="B38" s="18">
        <f>J10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31</v>
      </c>
      <c r="B39" s="18">
        <f>J11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64</v>
      </c>
      <c r="B40" s="18">
        <f>J12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65</v>
      </c>
      <c r="B41" s="18">
        <f>J13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66</v>
      </c>
      <c r="B42" s="18">
        <f>J14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32</v>
      </c>
      <c r="B43" s="18">
        <f>J15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67</v>
      </c>
      <c r="B44" s="18">
        <f>J16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68</v>
      </c>
      <c r="B45" s="18">
        <f>J17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69</v>
      </c>
      <c r="B46" s="18">
        <f>J18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70</v>
      </c>
      <c r="B47" s="18">
        <f>J19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33</v>
      </c>
      <c r="B48" s="18">
        <f>J20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34</v>
      </c>
      <c r="B49" s="18">
        <f>J21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71</v>
      </c>
      <c r="B50" s="18">
        <f>J22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72</v>
      </c>
      <c r="B51" s="18">
        <f>J23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73</v>
      </c>
      <c r="B52" s="18">
        <f>J24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35</v>
      </c>
      <c r="B53" s="18">
        <f>J25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21" t="s">
        <v>36</v>
      </c>
      <c r="B54" s="24">
        <f>SUM(B36:B53)</f>
        <v>0</v>
      </c>
      <c r="C54" s="24">
        <f>SUM(C36:C53)</f>
        <v>0</v>
      </c>
      <c r="D54" s="24">
        <f>SUM(D36:D53)</f>
        <v>0</v>
      </c>
      <c r="E54" s="24">
        <f>SUM(E36:E53)</f>
        <v>0</v>
      </c>
      <c r="F54" s="24">
        <f>SUM(F36:F53)</f>
        <v>0</v>
      </c>
      <c r="G54" s="25" t="e">
        <f>F54/E54</f>
        <v>#DIV/0!</v>
      </c>
      <c r="H54" s="24">
        <f>SUM(H36:H53)</f>
        <v>0</v>
      </c>
      <c r="I54" s="11">
        <v>0</v>
      </c>
      <c r="J54" s="26">
        <f>SUM(J36:J53)</f>
        <v>0</v>
      </c>
    </row>
    <row r="55" spans="1:10" ht="13.5" customHeight="1" x14ac:dyDescent="0.2">
      <c r="A55" s="21" t="s">
        <v>37</v>
      </c>
      <c r="B55" s="18"/>
      <c r="C55" s="18"/>
      <c r="D55" s="18"/>
      <c r="E55" s="18"/>
      <c r="F55" s="18"/>
      <c r="G55" s="19"/>
      <c r="H55" s="18"/>
      <c r="I55" s="18"/>
      <c r="J55" s="20"/>
    </row>
    <row r="56" spans="1:10" ht="13.5" customHeight="1" x14ac:dyDescent="0.2">
      <c r="A56" s="17" t="s">
        <v>38</v>
      </c>
      <c r="B56" s="18">
        <f>J28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17" t="s">
        <v>39</v>
      </c>
      <c r="B57" s="18">
        <f>J29</f>
        <v>0</v>
      </c>
      <c r="C57" s="18">
        <v>0</v>
      </c>
      <c r="D57" s="18">
        <v>0</v>
      </c>
      <c r="E57" s="18">
        <f>SUM(B57:D57)</f>
        <v>0</v>
      </c>
      <c r="F57" s="18">
        <v>0</v>
      </c>
      <c r="G57" s="19" t="e">
        <f>F57/E57</f>
        <v>#DIV/0!</v>
      </c>
      <c r="H57" s="18">
        <v>0</v>
      </c>
      <c r="I57" s="19">
        <f>IF(E57=0,0,H57/E57)</f>
        <v>0</v>
      </c>
      <c r="J57" s="20">
        <f>E57+F57+H57</f>
        <v>0</v>
      </c>
    </row>
    <row r="58" spans="1:10" ht="13.5" customHeight="1" x14ac:dyDescent="0.2">
      <c r="A58" s="17" t="s">
        <v>40</v>
      </c>
      <c r="B58" s="18">
        <f>J30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22" t="s">
        <v>36</v>
      </c>
      <c r="B59" s="27">
        <f>SUM(B56:B58)</f>
        <v>0</v>
      </c>
      <c r="C59" s="27">
        <f>SUM(C56:C58)</f>
        <v>0</v>
      </c>
      <c r="D59" s="27">
        <f>SUM(D56:D58)</f>
        <v>0</v>
      </c>
      <c r="E59" s="27">
        <f>SUM(E56:E58)</f>
        <v>0</v>
      </c>
      <c r="F59" s="27">
        <f>SUM(F56:F58)</f>
        <v>0</v>
      </c>
      <c r="G59" s="28" t="e">
        <f>F59/E59</f>
        <v>#DIV/0!</v>
      </c>
      <c r="H59" s="27">
        <f>SUM(H56:H58)</f>
        <v>0</v>
      </c>
      <c r="I59" s="23">
        <v>0</v>
      </c>
      <c r="J59" s="29">
        <f>SUM(J56:J58)</f>
        <v>0</v>
      </c>
    </row>
  </sheetData>
  <mergeCells count="1">
    <mergeCell ref="F6:G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359E8-75EC-4A3D-A9B8-840085C66336}">
  <dimension ref="A1:J53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80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348685.1</v>
      </c>
      <c r="C8" s="11">
        <v>418477.11</v>
      </c>
      <c r="D8" s="11">
        <v>472242.21</v>
      </c>
      <c r="E8" s="11">
        <v>473595.52</v>
      </c>
      <c r="F8" s="11">
        <f>E8- D8</f>
        <v>1353.3099999999977</v>
      </c>
      <c r="G8" s="14">
        <f>(E8- D8)/D8</f>
        <v>2.8657116440311374E-3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63</v>
      </c>
      <c r="B9" s="18">
        <v>0</v>
      </c>
      <c r="C9" s="18">
        <v>0</v>
      </c>
      <c r="D9" s="18">
        <v>0</v>
      </c>
      <c r="E9" s="18">
        <v>0</v>
      </c>
      <c r="F9" s="18">
        <f>E9- D9</f>
        <v>0</v>
      </c>
      <c r="G9" s="19" t="e">
        <f>(E9- D9)/D9</f>
        <v>#DIV/0!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30</v>
      </c>
      <c r="B10" s="18">
        <v>53977792.590000004</v>
      </c>
      <c r="C10" s="18">
        <v>52704643.920000002</v>
      </c>
      <c r="D10" s="18">
        <v>59863468.32</v>
      </c>
      <c r="E10" s="18">
        <v>57669220.43</v>
      </c>
      <c r="F10" s="18">
        <f>E10- D10</f>
        <v>-2194247.8900000006</v>
      </c>
      <c r="G10" s="19">
        <f>(E10- D10)/D10</f>
        <v>-3.6654205838369647E-2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31</v>
      </c>
      <c r="B11" s="18">
        <v>0</v>
      </c>
      <c r="C11" s="18">
        <v>0</v>
      </c>
      <c r="D11" s="18">
        <v>0</v>
      </c>
      <c r="E11" s="18">
        <v>0</v>
      </c>
      <c r="F11" s="18">
        <f>E11- D11</f>
        <v>0</v>
      </c>
      <c r="G11" s="19" t="e">
        <f>(E11- D11)/D11</f>
        <v>#DIV/0!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64</v>
      </c>
      <c r="B12" s="18">
        <v>0</v>
      </c>
      <c r="C12" s="18">
        <v>924.15</v>
      </c>
      <c r="D12" s="18">
        <v>0</v>
      </c>
      <c r="E12" s="18">
        <v>0</v>
      </c>
      <c r="F12" s="18">
        <f>E12- D12</f>
        <v>0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66</v>
      </c>
      <c r="B13" s="18">
        <v>0</v>
      </c>
      <c r="C13" s="18">
        <v>0</v>
      </c>
      <c r="D13" s="18">
        <v>0</v>
      </c>
      <c r="E13" s="18">
        <v>4650</v>
      </c>
      <c r="F13" s="18">
        <f>E13- D13</f>
        <v>4650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32</v>
      </c>
      <c r="B14" s="18">
        <v>0</v>
      </c>
      <c r="C14" s="18">
        <v>0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67</v>
      </c>
      <c r="B15" s="18">
        <v>0</v>
      </c>
      <c r="C15" s="18">
        <v>0</v>
      </c>
      <c r="D15" s="18">
        <v>0</v>
      </c>
      <c r="E15" s="18">
        <v>0</v>
      </c>
      <c r="F15" s="18">
        <f>E15- D15</f>
        <v>0</v>
      </c>
      <c r="G15" s="19" t="e">
        <f>(E15- D15)/D15</f>
        <v>#DIV/0!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68</v>
      </c>
      <c r="B16" s="18">
        <v>0</v>
      </c>
      <c r="C16" s="18">
        <v>0</v>
      </c>
      <c r="D16" s="18">
        <v>0</v>
      </c>
      <c r="E16" s="18">
        <v>0</v>
      </c>
      <c r="F16" s="18">
        <f>E16- D16</f>
        <v>0</v>
      </c>
      <c r="G16" s="19" t="e">
        <f>(E16- D16)/D16</f>
        <v>#DIV/0!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69</v>
      </c>
      <c r="B17" s="18">
        <v>1874.5</v>
      </c>
      <c r="C17" s="18">
        <v>4715.33</v>
      </c>
      <c r="D17" s="18">
        <v>310.95999999999998</v>
      </c>
      <c r="E17" s="18">
        <v>0</v>
      </c>
      <c r="F17" s="18">
        <f>E17- D17</f>
        <v>-310.95999999999998</v>
      </c>
      <c r="G17" s="19">
        <f>(E17- D17)/D17</f>
        <v>-1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70</v>
      </c>
      <c r="B18" s="18">
        <v>0</v>
      </c>
      <c r="C18" s="18">
        <v>0</v>
      </c>
      <c r="D18" s="18">
        <v>637.32000000000005</v>
      </c>
      <c r="E18" s="18">
        <v>912.56</v>
      </c>
      <c r="F18" s="18">
        <f>E18- D18</f>
        <v>275.2399999999999</v>
      </c>
      <c r="G18" s="19">
        <f>(E18- D18)/D18</f>
        <v>0.43187095964350697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33</v>
      </c>
      <c r="B19" s="18">
        <v>0</v>
      </c>
      <c r="C19" s="18">
        <v>0</v>
      </c>
      <c r="D19" s="18">
        <v>512.75</v>
      </c>
      <c r="E19" s="18">
        <v>200.32</v>
      </c>
      <c r="F19" s="18">
        <f>E19- D19</f>
        <v>-312.43</v>
      </c>
      <c r="G19" s="19">
        <f>(E19- D19)/D19</f>
        <v>-0.60932228181374937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34</v>
      </c>
      <c r="B20" s="18">
        <v>0</v>
      </c>
      <c r="C20" s="18">
        <v>145.9</v>
      </c>
      <c r="D20" s="18">
        <v>0</v>
      </c>
      <c r="E20" s="18">
        <v>0</v>
      </c>
      <c r="F20" s="18">
        <f>E20- D20</f>
        <v>0</v>
      </c>
      <c r="G20" s="19" t="e">
        <f>(E20- D20)/D20</f>
        <v>#DIV/0!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73</v>
      </c>
      <c r="B21" s="18">
        <v>0</v>
      </c>
      <c r="C21" s="18">
        <v>0</v>
      </c>
      <c r="D21" s="18">
        <v>0</v>
      </c>
      <c r="E21" s="18">
        <v>0</v>
      </c>
      <c r="F21" s="18">
        <f>E21- D21</f>
        <v>0</v>
      </c>
      <c r="G21" s="19" t="e">
        <f>(E21- D21)/D21</f>
        <v>#DIV/0!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35</v>
      </c>
      <c r="B22" s="18">
        <v>0</v>
      </c>
      <c r="C22" s="18">
        <v>0</v>
      </c>
      <c r="D22" s="18">
        <v>0</v>
      </c>
      <c r="E22" s="18">
        <v>295.64</v>
      </c>
      <c r="F22" s="18">
        <f>E22- D22</f>
        <v>295.64</v>
      </c>
      <c r="G22" s="19" t="e">
        <f>(E22- D22)/D22</f>
        <v>#DIV/0!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21" t="s">
        <v>36</v>
      </c>
      <c r="B23" s="24">
        <f>SUM(B8:B22)</f>
        <v>54328352.190000005</v>
      </c>
      <c r="C23" s="24">
        <f>SUM(C8:C22)</f>
        <v>53128906.409999996</v>
      </c>
      <c r="D23" s="24">
        <f>SUM(D8:D22)</f>
        <v>60337171.560000002</v>
      </c>
      <c r="E23" s="24">
        <f>SUM(E8:E22)</f>
        <v>58148874.470000006</v>
      </c>
      <c r="F23" s="24">
        <f>SUM(F8:F22)</f>
        <v>-2188297.0900000003</v>
      </c>
      <c r="G23" s="25">
        <f>(E23- D23)/D23</f>
        <v>-3.6267810263925407E-2</v>
      </c>
      <c r="H23" s="24">
        <f>SUM(H8:H22)</f>
        <v>0</v>
      </c>
      <c r="I23" s="11">
        <v>0</v>
      </c>
      <c r="J23" s="26">
        <f>SUM(J8:J22)</f>
        <v>0</v>
      </c>
    </row>
    <row r="24" spans="1:10" ht="16.5" customHeight="1" x14ac:dyDescent="0.2">
      <c r="A24" s="21" t="s">
        <v>37</v>
      </c>
      <c r="B24" s="18"/>
      <c r="C24" s="18"/>
      <c r="D24" s="18"/>
      <c r="E24" s="18"/>
      <c r="F24" s="18"/>
      <c r="G24" s="19"/>
      <c r="H24" s="18"/>
      <c r="I24" s="18"/>
      <c r="J24" s="20"/>
    </row>
    <row r="25" spans="1:10" ht="13.5" customHeight="1" x14ac:dyDescent="0.2">
      <c r="A25" s="17" t="s">
        <v>38</v>
      </c>
      <c r="B25" s="18">
        <v>54249067.420000002</v>
      </c>
      <c r="C25" s="18">
        <v>53118158.880000003</v>
      </c>
      <c r="D25" s="18">
        <v>60336223.280000001</v>
      </c>
      <c r="E25" s="18">
        <v>58147961.909999996</v>
      </c>
      <c r="F25" s="18">
        <f>E25- D25</f>
        <v>-2188261.3700000048</v>
      </c>
      <c r="G25" s="19">
        <f>(E25- D25)/D25</f>
        <v>-3.6267788254578416E-2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17" t="s">
        <v>39</v>
      </c>
      <c r="B26" s="18">
        <v>79284.77</v>
      </c>
      <c r="C26" s="18">
        <v>10747.53</v>
      </c>
      <c r="D26" s="18">
        <v>948.28</v>
      </c>
      <c r="E26" s="18">
        <v>912.56</v>
      </c>
      <c r="F26" s="18">
        <f>E26- D26</f>
        <v>-35.720000000000027</v>
      </c>
      <c r="G26" s="19">
        <f>(E26- D26)/D26</f>
        <v>-3.76681992660396E-2</v>
      </c>
      <c r="H26" s="18">
        <v>0</v>
      </c>
      <c r="I26" s="18">
        <v>0</v>
      </c>
      <c r="J26" s="20">
        <f>H26+ I26</f>
        <v>0</v>
      </c>
    </row>
    <row r="27" spans="1:10" ht="13.5" customHeight="1" x14ac:dyDescent="0.2">
      <c r="A27" s="17" t="s">
        <v>40</v>
      </c>
      <c r="B27" s="18">
        <v>0</v>
      </c>
      <c r="C27" s="18">
        <v>0</v>
      </c>
      <c r="D27" s="18">
        <v>0</v>
      </c>
      <c r="E27" s="18">
        <v>0</v>
      </c>
      <c r="F27" s="18">
        <f>E27- D27</f>
        <v>0</v>
      </c>
      <c r="G27" s="19" t="e">
        <f>(E27- D27)/D27</f>
        <v>#DIV/0!</v>
      </c>
      <c r="H27" s="18">
        <v>0</v>
      </c>
      <c r="I27" s="18">
        <v>0</v>
      </c>
      <c r="J27" s="20">
        <f>H27+ I27</f>
        <v>0</v>
      </c>
    </row>
    <row r="28" spans="1:10" ht="13.5" customHeight="1" x14ac:dyDescent="0.2">
      <c r="A28" s="22" t="s">
        <v>36</v>
      </c>
      <c r="B28" s="27">
        <f>SUM(B25:B27)</f>
        <v>54328352.190000005</v>
      </c>
      <c r="C28" s="27">
        <f>SUM(C25:C27)</f>
        <v>53128906.410000004</v>
      </c>
      <c r="D28" s="27">
        <f>SUM(D25:D27)</f>
        <v>60337171.560000002</v>
      </c>
      <c r="E28" s="27">
        <f>SUM(E25:E27)</f>
        <v>58148874.469999999</v>
      </c>
      <c r="F28" s="27">
        <f>SUM(F25:F27)</f>
        <v>-2188297.090000005</v>
      </c>
      <c r="G28" s="28">
        <f>(E28- D28)/D28</f>
        <v>-3.6267810263925532E-2</v>
      </c>
      <c r="H28" s="27">
        <f>SUM(H25:H27)</f>
        <v>0</v>
      </c>
      <c r="I28" s="23">
        <v>0</v>
      </c>
      <c r="J28" s="29">
        <f>SUM(J25:J27)</f>
        <v>0</v>
      </c>
    </row>
    <row r="31" spans="1:10" ht="13.5" customHeight="1" x14ac:dyDescent="0.2">
      <c r="A31" s="3" t="s">
        <v>41</v>
      </c>
      <c r="B31" s="3" t="s">
        <v>42</v>
      </c>
      <c r="C31" s="3" t="s">
        <v>43</v>
      </c>
      <c r="D31" s="3" t="s">
        <v>44</v>
      </c>
      <c r="E31" s="3" t="s">
        <v>45</v>
      </c>
      <c r="F31" s="3" t="s">
        <v>46</v>
      </c>
      <c r="G31" s="3" t="s">
        <v>47</v>
      </c>
      <c r="H31" s="3" t="s">
        <v>48</v>
      </c>
      <c r="I31" s="3" t="s">
        <v>49</v>
      </c>
      <c r="J31" s="3" t="s">
        <v>50</v>
      </c>
    </row>
    <row r="32" spans="1:10" ht="36.950000000000003" customHeight="1" x14ac:dyDescent="0.2">
      <c r="A32" s="6" t="s">
        <v>51</v>
      </c>
      <c r="B32" s="7" t="s">
        <v>52</v>
      </c>
      <c r="C32" s="7" t="s">
        <v>53</v>
      </c>
      <c r="D32" s="7" t="s">
        <v>54</v>
      </c>
      <c r="E32" s="7" t="s">
        <v>55</v>
      </c>
      <c r="F32" s="7" t="s">
        <v>56</v>
      </c>
      <c r="G32" s="7" t="s">
        <v>57</v>
      </c>
      <c r="H32" s="7" t="s">
        <v>58</v>
      </c>
      <c r="I32" s="7" t="s">
        <v>57</v>
      </c>
      <c r="J32" s="8" t="s">
        <v>59</v>
      </c>
    </row>
    <row r="33" spans="1:10" ht="13.5" customHeight="1" x14ac:dyDescent="0.2">
      <c r="A33" s="9" t="s">
        <v>29</v>
      </c>
      <c r="B33" s="11">
        <f>J8</f>
        <v>0</v>
      </c>
      <c r="C33" s="11">
        <v>0</v>
      </c>
      <c r="D33" s="11">
        <v>0</v>
      </c>
      <c r="E33" s="11">
        <f>SUM(B33:D33)</f>
        <v>0</v>
      </c>
      <c r="F33" s="11">
        <v>0</v>
      </c>
      <c r="G33" s="14" t="e">
        <f>F33/E33</f>
        <v>#DIV/0!</v>
      </c>
      <c r="H33" s="11">
        <v>0</v>
      </c>
      <c r="I33" s="14">
        <f>IF(E33=0,0,H33/E33)</f>
        <v>0</v>
      </c>
      <c r="J33" s="16">
        <f>E33+F33+H33</f>
        <v>0</v>
      </c>
    </row>
    <row r="34" spans="1:10" ht="13.5" customHeight="1" x14ac:dyDescent="0.2">
      <c r="A34" s="17" t="s">
        <v>63</v>
      </c>
      <c r="B34" s="18">
        <f>J9</f>
        <v>0</v>
      </c>
      <c r="C34" s="18">
        <v>0</v>
      </c>
      <c r="D34" s="18">
        <v>0</v>
      </c>
      <c r="E34" s="18">
        <f>SUM(B34:D34)</f>
        <v>0</v>
      </c>
      <c r="F34" s="18">
        <v>0</v>
      </c>
      <c r="G34" s="19" t="e">
        <f>F34/E34</f>
        <v>#DIV/0!</v>
      </c>
      <c r="H34" s="18">
        <v>0</v>
      </c>
      <c r="I34" s="19">
        <f>IF(E34=0,0,H34/E34)</f>
        <v>0</v>
      </c>
      <c r="J34" s="20">
        <f>E34+F34+H34</f>
        <v>0</v>
      </c>
    </row>
    <row r="35" spans="1:10" ht="13.5" customHeight="1" x14ac:dyDescent="0.2">
      <c r="A35" s="17" t="s">
        <v>30</v>
      </c>
      <c r="B35" s="18">
        <f>J10</f>
        <v>0</v>
      </c>
      <c r="C35" s="18">
        <v>0</v>
      </c>
      <c r="D35" s="18">
        <v>0</v>
      </c>
      <c r="E35" s="18">
        <f>SUM(B35:D35)</f>
        <v>0</v>
      </c>
      <c r="F35" s="18">
        <v>0</v>
      </c>
      <c r="G35" s="19" t="e">
        <f>F35/E35</f>
        <v>#DIV/0!</v>
      </c>
      <c r="H35" s="18">
        <v>0</v>
      </c>
      <c r="I35" s="19">
        <f>IF(E35=0,0,H35/E35)</f>
        <v>0</v>
      </c>
      <c r="J35" s="20">
        <f>E35+F35+H35</f>
        <v>0</v>
      </c>
    </row>
    <row r="36" spans="1:10" ht="13.5" customHeight="1" x14ac:dyDescent="0.2">
      <c r="A36" s="17" t="s">
        <v>31</v>
      </c>
      <c r="B36" s="18">
        <f>J11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64</v>
      </c>
      <c r="B37" s="18">
        <f>J12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66</v>
      </c>
      <c r="B38" s="18">
        <f>J13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32</v>
      </c>
      <c r="B39" s="18">
        <f>J14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67</v>
      </c>
      <c r="B40" s="18">
        <f>J15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68</v>
      </c>
      <c r="B41" s="18">
        <f>J16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69</v>
      </c>
      <c r="B42" s="18">
        <f>J17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70</v>
      </c>
      <c r="B43" s="18">
        <f>J18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33</v>
      </c>
      <c r="B44" s="18">
        <f>J19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34</v>
      </c>
      <c r="B45" s="18">
        <f>J20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73</v>
      </c>
      <c r="B46" s="18">
        <f>J21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35</v>
      </c>
      <c r="B47" s="18">
        <f>J22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21" t="s">
        <v>36</v>
      </c>
      <c r="B48" s="24">
        <f>SUM(B33:B47)</f>
        <v>0</v>
      </c>
      <c r="C48" s="24">
        <f>SUM(C33:C47)</f>
        <v>0</v>
      </c>
      <c r="D48" s="24">
        <f>SUM(D33:D47)</f>
        <v>0</v>
      </c>
      <c r="E48" s="24">
        <f>SUM(E33:E47)</f>
        <v>0</v>
      </c>
      <c r="F48" s="24">
        <f>SUM(F33:F47)</f>
        <v>0</v>
      </c>
      <c r="G48" s="25" t="e">
        <f>F48/E48</f>
        <v>#DIV/0!</v>
      </c>
      <c r="H48" s="24">
        <f>SUM(H33:H47)</f>
        <v>0</v>
      </c>
      <c r="I48" s="11">
        <v>0</v>
      </c>
      <c r="J48" s="26">
        <f>SUM(J33:J47)</f>
        <v>0</v>
      </c>
    </row>
    <row r="49" spans="1:10" ht="13.5" customHeight="1" x14ac:dyDescent="0.2">
      <c r="A49" s="21" t="s">
        <v>37</v>
      </c>
      <c r="B49" s="18"/>
      <c r="C49" s="18"/>
      <c r="D49" s="18"/>
      <c r="E49" s="18"/>
      <c r="F49" s="18"/>
      <c r="G49" s="19"/>
      <c r="H49" s="18"/>
      <c r="I49" s="18"/>
      <c r="J49" s="20"/>
    </row>
    <row r="50" spans="1:10" ht="13.5" customHeight="1" x14ac:dyDescent="0.2">
      <c r="A50" s="17" t="s">
        <v>38</v>
      </c>
      <c r="B50" s="18">
        <f>J25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39</v>
      </c>
      <c r="B51" s="18">
        <f>J26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40</v>
      </c>
      <c r="B52" s="18">
        <f>J27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22" t="s">
        <v>36</v>
      </c>
      <c r="B53" s="27">
        <f>SUM(B50:B52)</f>
        <v>0</v>
      </c>
      <c r="C53" s="27">
        <f>SUM(C50:C52)</f>
        <v>0</v>
      </c>
      <c r="D53" s="27">
        <f>SUM(D50:D52)</f>
        <v>0</v>
      </c>
      <c r="E53" s="27">
        <f>SUM(E50:E52)</f>
        <v>0</v>
      </c>
      <c r="F53" s="27">
        <f>SUM(F50:F52)</f>
        <v>0</v>
      </c>
      <c r="G53" s="28" t="e">
        <f>F53/E53</f>
        <v>#DIV/0!</v>
      </c>
      <c r="H53" s="27">
        <f>SUM(H50:H52)</f>
        <v>0</v>
      </c>
      <c r="I53" s="23">
        <v>0</v>
      </c>
      <c r="J53" s="29">
        <f>SUM(J50:J52)</f>
        <v>0</v>
      </c>
    </row>
  </sheetData>
  <mergeCells count="1">
    <mergeCell ref="F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CFFA9-F5F2-4D6A-B162-B1843279FE84}">
  <dimension ref="A1:J5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79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57739.06</v>
      </c>
      <c r="C8" s="11">
        <v>120385.22</v>
      </c>
      <c r="D8" s="11">
        <v>127911.55</v>
      </c>
      <c r="E8" s="11">
        <v>92717.29</v>
      </c>
      <c r="F8" s="11">
        <f>E8- D8</f>
        <v>-35194.260000000009</v>
      </c>
      <c r="G8" s="14">
        <f>(E8- D8)/D8</f>
        <v>-0.27514528594173088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63</v>
      </c>
      <c r="B9" s="18">
        <v>15438.3</v>
      </c>
      <c r="C9" s="18">
        <v>3805.65</v>
      </c>
      <c r="D9" s="18">
        <v>22156.77</v>
      </c>
      <c r="E9" s="18">
        <v>4855.08</v>
      </c>
      <c r="F9" s="18">
        <f>E9- D9</f>
        <v>-17301.690000000002</v>
      </c>
      <c r="G9" s="19">
        <f>(E9- D9)/D9</f>
        <v>-0.78087600313583627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30</v>
      </c>
      <c r="B10" s="18">
        <v>45366.9</v>
      </c>
      <c r="C10" s="18">
        <v>38683.620000000003</v>
      </c>
      <c r="D10" s="18">
        <v>42341.73</v>
      </c>
      <c r="E10" s="18">
        <v>85523.05</v>
      </c>
      <c r="F10" s="18">
        <f>E10- D10</f>
        <v>43181.32</v>
      </c>
      <c r="G10" s="19">
        <f>(E10- D10)/D10</f>
        <v>1.0198289016532862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31</v>
      </c>
      <c r="B11" s="18">
        <v>67635.009999999995</v>
      </c>
      <c r="C11" s="18">
        <v>47585.49</v>
      </c>
      <c r="D11" s="18">
        <v>56794.17</v>
      </c>
      <c r="E11" s="18">
        <v>42389.66</v>
      </c>
      <c r="F11" s="18">
        <f>E11- D11</f>
        <v>-14404.509999999995</v>
      </c>
      <c r="G11" s="19">
        <f>(E11- D11)/D11</f>
        <v>-0.25362656061352767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64</v>
      </c>
      <c r="B12" s="18">
        <v>34226.11</v>
      </c>
      <c r="C12" s="18">
        <v>33381.980000000003</v>
      </c>
      <c r="D12" s="18">
        <v>164903.22</v>
      </c>
      <c r="E12" s="18">
        <v>97932.09</v>
      </c>
      <c r="F12" s="18">
        <f>E12- D12</f>
        <v>-66971.13</v>
      </c>
      <c r="G12" s="19">
        <f>(E12- D12)/D12</f>
        <v>-0.40612384645975985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65</v>
      </c>
      <c r="B13" s="18">
        <v>5195.99</v>
      </c>
      <c r="C13" s="18">
        <v>3034.3</v>
      </c>
      <c r="D13" s="18">
        <v>9314.15</v>
      </c>
      <c r="E13" s="18">
        <v>14111.9</v>
      </c>
      <c r="F13" s="18">
        <f>E13- D13</f>
        <v>4797.75</v>
      </c>
      <c r="G13" s="19">
        <f>(E13- D13)/D13</f>
        <v>0.51510336423613534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32</v>
      </c>
      <c r="B14" s="18">
        <v>14273.46</v>
      </c>
      <c r="C14" s="18">
        <v>5421.35</v>
      </c>
      <c r="D14" s="18">
        <v>18503.93</v>
      </c>
      <c r="E14" s="18">
        <v>13000.41</v>
      </c>
      <c r="F14" s="18">
        <f>E14- D14</f>
        <v>-5503.52</v>
      </c>
      <c r="G14" s="19">
        <f>(E14- D14)/D14</f>
        <v>-0.29742438498200113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67</v>
      </c>
      <c r="B15" s="18">
        <v>29233.119999999999</v>
      </c>
      <c r="C15" s="18">
        <v>14231.39</v>
      </c>
      <c r="D15" s="18">
        <v>33467.47</v>
      </c>
      <c r="E15" s="18">
        <v>37969.97</v>
      </c>
      <c r="F15" s="18">
        <f>E15- D15</f>
        <v>4502.5</v>
      </c>
      <c r="G15" s="19">
        <f>(E15- D15)/D15</f>
        <v>0.13453362324669299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68</v>
      </c>
      <c r="B16" s="18">
        <v>113377.55</v>
      </c>
      <c r="C16" s="18">
        <v>57219.58</v>
      </c>
      <c r="D16" s="18">
        <v>130951.79</v>
      </c>
      <c r="E16" s="18">
        <v>111446.8</v>
      </c>
      <c r="F16" s="18">
        <f>E16- D16</f>
        <v>-19504.989999999991</v>
      </c>
      <c r="G16" s="19">
        <f>(E16- D16)/D16</f>
        <v>-0.14894786852474481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69</v>
      </c>
      <c r="B17" s="18">
        <v>14571.27</v>
      </c>
      <c r="C17" s="18">
        <v>7023.8</v>
      </c>
      <c r="D17" s="18">
        <v>18411.46</v>
      </c>
      <c r="E17" s="18">
        <v>33340.620000000003</v>
      </c>
      <c r="F17" s="18">
        <f>E17- D17</f>
        <v>14929.160000000003</v>
      </c>
      <c r="G17" s="19">
        <f>(E17- D17)/D17</f>
        <v>0.81086236507045095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70</v>
      </c>
      <c r="B18" s="18">
        <v>328124.68</v>
      </c>
      <c r="C18" s="18">
        <v>210267.18</v>
      </c>
      <c r="D18" s="18">
        <v>241673.54</v>
      </c>
      <c r="E18" s="18">
        <v>291672.40999999997</v>
      </c>
      <c r="F18" s="18">
        <f>E18- D18</f>
        <v>49998.869999999966</v>
      </c>
      <c r="G18" s="19">
        <f>(E18- D18)/D18</f>
        <v>0.20688599173910377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33</v>
      </c>
      <c r="B19" s="18">
        <v>1318055.96</v>
      </c>
      <c r="C19" s="18">
        <v>1377969.1</v>
      </c>
      <c r="D19" s="18">
        <v>1529580.36</v>
      </c>
      <c r="E19" s="18">
        <v>1614323.79</v>
      </c>
      <c r="F19" s="18">
        <f>E19- D19</f>
        <v>84743.429999999935</v>
      </c>
      <c r="G19" s="19">
        <f>(E19- D19)/D19</f>
        <v>5.5403058391780037E-2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34</v>
      </c>
      <c r="B20" s="18">
        <v>140466.60999999999</v>
      </c>
      <c r="C20" s="18">
        <v>59447.73</v>
      </c>
      <c r="D20" s="18">
        <v>162573.39000000001</v>
      </c>
      <c r="E20" s="18">
        <v>161566.82</v>
      </c>
      <c r="F20" s="18">
        <f>E20- D20</f>
        <v>-1006.570000000007</v>
      </c>
      <c r="G20" s="19">
        <f>(E20- D20)/D20</f>
        <v>-6.1914806599038556E-3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71</v>
      </c>
      <c r="B21" s="18">
        <v>149296.35</v>
      </c>
      <c r="C21" s="18">
        <v>127108.2</v>
      </c>
      <c r="D21" s="18">
        <v>164295.57</v>
      </c>
      <c r="E21" s="18">
        <v>80950.25</v>
      </c>
      <c r="F21" s="18">
        <f>E21- D21</f>
        <v>-83345.320000000007</v>
      </c>
      <c r="G21" s="19">
        <f>(E21- D21)/D21</f>
        <v>-0.5072889062072703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72</v>
      </c>
      <c r="B22" s="18">
        <v>368470.79</v>
      </c>
      <c r="C22" s="18">
        <v>315946.03000000003</v>
      </c>
      <c r="D22" s="18">
        <v>443179.45</v>
      </c>
      <c r="E22" s="18">
        <v>637928.87</v>
      </c>
      <c r="F22" s="18">
        <f>E22- D22</f>
        <v>194749.41999999998</v>
      </c>
      <c r="G22" s="19">
        <f>(E22- D22)/D22</f>
        <v>0.43943693688865759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73</v>
      </c>
      <c r="B23" s="18">
        <v>43451.5</v>
      </c>
      <c r="C23" s="18">
        <v>38797.61</v>
      </c>
      <c r="D23" s="18">
        <v>52980.27</v>
      </c>
      <c r="E23" s="18">
        <v>64108.14</v>
      </c>
      <c r="F23" s="18">
        <f>E23- D23</f>
        <v>11127.870000000003</v>
      </c>
      <c r="G23" s="19">
        <f>(E23- D23)/D23</f>
        <v>0.21003800093884012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35</v>
      </c>
      <c r="B24" s="18">
        <v>249575.36</v>
      </c>
      <c r="C24" s="18">
        <v>150370.92000000001</v>
      </c>
      <c r="D24" s="18">
        <v>191510.96</v>
      </c>
      <c r="E24" s="18">
        <v>244536.42</v>
      </c>
      <c r="F24" s="18">
        <f>E24- D24</f>
        <v>53025.460000000021</v>
      </c>
      <c r="G24" s="19">
        <f>(E24- D24)/D24</f>
        <v>0.27687950600842909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21" t="s">
        <v>36</v>
      </c>
      <c r="B25" s="24">
        <f>SUM(B8:B24)</f>
        <v>2994498.02</v>
      </c>
      <c r="C25" s="24">
        <f>SUM(C8:C24)</f>
        <v>2610679.15</v>
      </c>
      <c r="D25" s="24">
        <f>SUM(D8:D24)</f>
        <v>3410549.7800000003</v>
      </c>
      <c r="E25" s="24">
        <f>SUM(E8:E24)</f>
        <v>3628373.5700000003</v>
      </c>
      <c r="F25" s="24">
        <f>SUM(F8:F24)</f>
        <v>217823.78999999986</v>
      </c>
      <c r="G25" s="25">
        <f>(E25- D25)/D25</f>
        <v>6.3867647168604005E-2</v>
      </c>
      <c r="H25" s="24">
        <f>SUM(H8:H24)</f>
        <v>0</v>
      </c>
      <c r="I25" s="11">
        <v>0</v>
      </c>
      <c r="J25" s="26">
        <f>SUM(J8:J24)</f>
        <v>0</v>
      </c>
    </row>
    <row r="26" spans="1:10" ht="16.5" customHeight="1" x14ac:dyDescent="0.2">
      <c r="A26" s="21" t="s">
        <v>37</v>
      </c>
      <c r="B26" s="18"/>
      <c r="C26" s="18"/>
      <c r="D26" s="18"/>
      <c r="E26" s="18"/>
      <c r="F26" s="18"/>
      <c r="G26" s="19"/>
      <c r="H26" s="18"/>
      <c r="I26" s="18"/>
      <c r="J26" s="20"/>
    </row>
    <row r="27" spans="1:10" ht="13.5" customHeight="1" x14ac:dyDescent="0.2">
      <c r="A27" s="17" t="s">
        <v>38</v>
      </c>
      <c r="B27" s="18">
        <v>2041095.08</v>
      </c>
      <c r="C27" s="18">
        <v>2000695.46</v>
      </c>
      <c r="D27" s="18">
        <v>2678805.6</v>
      </c>
      <c r="E27" s="18">
        <v>2973968.17</v>
      </c>
      <c r="F27" s="18">
        <f>E27- D27</f>
        <v>295162.56999999983</v>
      </c>
      <c r="G27" s="19">
        <f>(E27- D27)/D27</f>
        <v>0.11018439337292703</v>
      </c>
      <c r="H27" s="18">
        <v>0</v>
      </c>
      <c r="I27" s="18">
        <v>0</v>
      </c>
      <c r="J27" s="20">
        <f>H27+ I27</f>
        <v>0</v>
      </c>
    </row>
    <row r="28" spans="1:10" ht="13.5" customHeight="1" x14ac:dyDescent="0.2">
      <c r="A28" s="17" t="s">
        <v>39</v>
      </c>
      <c r="B28" s="18">
        <v>953402.94</v>
      </c>
      <c r="C28" s="18">
        <v>609983.68999999994</v>
      </c>
      <c r="D28" s="18">
        <v>731744.18</v>
      </c>
      <c r="E28" s="18">
        <v>654405.4</v>
      </c>
      <c r="F28" s="18">
        <f>E28- D28</f>
        <v>-77338.780000000028</v>
      </c>
      <c r="G28" s="19">
        <f>(E28- D28)/D28</f>
        <v>-0.10569100802414311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40</v>
      </c>
      <c r="B29" s="18">
        <v>0</v>
      </c>
      <c r="C29" s="18">
        <v>0</v>
      </c>
      <c r="D29" s="18">
        <v>0</v>
      </c>
      <c r="E29" s="18">
        <v>0</v>
      </c>
      <c r="F29" s="18">
        <f>E29- D29</f>
        <v>0</v>
      </c>
      <c r="G29" s="19" t="e">
        <f>(E29- D29)/D29</f>
        <v>#DIV/0!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22" t="s">
        <v>36</v>
      </c>
      <c r="B30" s="27">
        <f>SUM(B27:B29)</f>
        <v>2994498.02</v>
      </c>
      <c r="C30" s="27">
        <f>SUM(C27:C29)</f>
        <v>2610679.15</v>
      </c>
      <c r="D30" s="27">
        <f>SUM(D27:D29)</f>
        <v>3410549.7800000003</v>
      </c>
      <c r="E30" s="27">
        <f>SUM(E27:E29)</f>
        <v>3628373.57</v>
      </c>
      <c r="F30" s="27">
        <f>SUM(F27:F29)</f>
        <v>217823.7899999998</v>
      </c>
      <c r="G30" s="28">
        <f>(E30- D30)/D30</f>
        <v>6.3867647168603867E-2</v>
      </c>
      <c r="H30" s="27">
        <f>SUM(H27:H29)</f>
        <v>0</v>
      </c>
      <c r="I30" s="23">
        <v>0</v>
      </c>
      <c r="J30" s="29">
        <f>SUM(J27:J29)</f>
        <v>0</v>
      </c>
    </row>
    <row r="33" spans="1:10" ht="13.5" customHeight="1" x14ac:dyDescent="0.2">
      <c r="A33" s="3" t="s">
        <v>41</v>
      </c>
      <c r="B33" s="3" t="s">
        <v>42</v>
      </c>
      <c r="C33" s="3" t="s">
        <v>43</v>
      </c>
      <c r="D33" s="3" t="s">
        <v>44</v>
      </c>
      <c r="E33" s="3" t="s">
        <v>45</v>
      </c>
      <c r="F33" s="3" t="s">
        <v>46</v>
      </c>
      <c r="G33" s="3" t="s">
        <v>47</v>
      </c>
      <c r="H33" s="3" t="s">
        <v>48</v>
      </c>
      <c r="I33" s="3" t="s">
        <v>49</v>
      </c>
      <c r="J33" s="3" t="s">
        <v>50</v>
      </c>
    </row>
    <row r="34" spans="1:10" ht="36.950000000000003" customHeight="1" x14ac:dyDescent="0.2">
      <c r="A34" s="6" t="s">
        <v>51</v>
      </c>
      <c r="B34" s="7" t="s">
        <v>52</v>
      </c>
      <c r="C34" s="7" t="s">
        <v>53</v>
      </c>
      <c r="D34" s="7" t="s">
        <v>54</v>
      </c>
      <c r="E34" s="7" t="s">
        <v>55</v>
      </c>
      <c r="F34" s="7" t="s">
        <v>56</v>
      </c>
      <c r="G34" s="7" t="s">
        <v>57</v>
      </c>
      <c r="H34" s="7" t="s">
        <v>58</v>
      </c>
      <c r="I34" s="7" t="s">
        <v>57</v>
      </c>
      <c r="J34" s="8" t="s">
        <v>59</v>
      </c>
    </row>
    <row r="35" spans="1:10" ht="13.5" customHeight="1" x14ac:dyDescent="0.2">
      <c r="A35" s="9" t="s">
        <v>29</v>
      </c>
      <c r="B35" s="11">
        <f>J8</f>
        <v>0</v>
      </c>
      <c r="C35" s="11">
        <v>0</v>
      </c>
      <c r="D35" s="11">
        <v>0</v>
      </c>
      <c r="E35" s="11">
        <f>SUM(B35:D35)</f>
        <v>0</v>
      </c>
      <c r="F35" s="11">
        <v>0</v>
      </c>
      <c r="G35" s="14" t="e">
        <f>F35/E35</f>
        <v>#DIV/0!</v>
      </c>
      <c r="H35" s="11">
        <v>0</v>
      </c>
      <c r="I35" s="14">
        <f>IF(E35=0,0,H35/E35)</f>
        <v>0</v>
      </c>
      <c r="J35" s="16">
        <f>E35+F35+H35</f>
        <v>0</v>
      </c>
    </row>
    <row r="36" spans="1:10" ht="13.5" customHeight="1" x14ac:dyDescent="0.2">
      <c r="A36" s="17" t="s">
        <v>63</v>
      </c>
      <c r="B36" s="18">
        <f>J9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30</v>
      </c>
      <c r="B37" s="18">
        <f>J10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31</v>
      </c>
      <c r="B38" s="18">
        <f>J11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64</v>
      </c>
      <c r="B39" s="18">
        <f>J12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65</v>
      </c>
      <c r="B40" s="18">
        <f>J13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32</v>
      </c>
      <c r="B41" s="18">
        <f>J14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67</v>
      </c>
      <c r="B42" s="18">
        <f>J15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68</v>
      </c>
      <c r="B43" s="18">
        <f>J16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69</v>
      </c>
      <c r="B44" s="18">
        <f>J17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70</v>
      </c>
      <c r="B45" s="18">
        <f>J18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33</v>
      </c>
      <c r="B46" s="18">
        <f>J19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34</v>
      </c>
      <c r="B47" s="18">
        <f>J20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71</v>
      </c>
      <c r="B48" s="18">
        <f>J21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72</v>
      </c>
      <c r="B49" s="18">
        <f>J22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73</v>
      </c>
      <c r="B50" s="18">
        <f>J23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35</v>
      </c>
      <c r="B51" s="18">
        <f>J24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21" t="s">
        <v>36</v>
      </c>
      <c r="B52" s="24">
        <f>SUM(B35:B51)</f>
        <v>0</v>
      </c>
      <c r="C52" s="24">
        <f>SUM(C35:C51)</f>
        <v>0</v>
      </c>
      <c r="D52" s="24">
        <f>SUM(D35:D51)</f>
        <v>0</v>
      </c>
      <c r="E52" s="24">
        <f>SUM(E35:E51)</f>
        <v>0</v>
      </c>
      <c r="F52" s="24">
        <f>SUM(F35:F51)</f>
        <v>0</v>
      </c>
      <c r="G52" s="25" t="e">
        <f>F52/E52</f>
        <v>#DIV/0!</v>
      </c>
      <c r="H52" s="24">
        <f>SUM(H35:H51)</f>
        <v>0</v>
      </c>
      <c r="I52" s="11">
        <v>0</v>
      </c>
      <c r="J52" s="26">
        <f>SUM(J35:J51)</f>
        <v>0</v>
      </c>
    </row>
    <row r="53" spans="1:10" ht="13.5" customHeight="1" x14ac:dyDescent="0.2">
      <c r="A53" s="21" t="s">
        <v>37</v>
      </c>
      <c r="B53" s="18"/>
      <c r="C53" s="18"/>
      <c r="D53" s="18"/>
      <c r="E53" s="18"/>
      <c r="F53" s="18"/>
      <c r="G53" s="19"/>
      <c r="H53" s="18"/>
      <c r="I53" s="18"/>
      <c r="J53" s="20"/>
    </row>
    <row r="54" spans="1:10" ht="13.5" customHeight="1" x14ac:dyDescent="0.2">
      <c r="A54" s="17" t="s">
        <v>38</v>
      </c>
      <c r="B54" s="18">
        <f>J27</f>
        <v>0</v>
      </c>
      <c r="C54" s="18">
        <v>0</v>
      </c>
      <c r="D54" s="18">
        <v>0</v>
      </c>
      <c r="E54" s="18">
        <f>SUM(B54:D54)</f>
        <v>0</v>
      </c>
      <c r="F54" s="18">
        <v>0</v>
      </c>
      <c r="G54" s="19" t="e">
        <f>F54/E54</f>
        <v>#DIV/0!</v>
      </c>
      <c r="H54" s="18">
        <v>0</v>
      </c>
      <c r="I54" s="19">
        <f>IF(E54=0,0,H54/E54)</f>
        <v>0</v>
      </c>
      <c r="J54" s="20">
        <f>E54+F54+H54</f>
        <v>0</v>
      </c>
    </row>
    <row r="55" spans="1:10" ht="13.5" customHeight="1" x14ac:dyDescent="0.2">
      <c r="A55" s="17" t="s">
        <v>39</v>
      </c>
      <c r="B55" s="18">
        <f>J28</f>
        <v>0</v>
      </c>
      <c r="C55" s="18">
        <v>0</v>
      </c>
      <c r="D55" s="18">
        <v>0</v>
      </c>
      <c r="E55" s="18">
        <f>SUM(B55:D55)</f>
        <v>0</v>
      </c>
      <c r="F55" s="18">
        <v>0</v>
      </c>
      <c r="G55" s="19" t="e">
        <f>F55/E55</f>
        <v>#DIV/0!</v>
      </c>
      <c r="H55" s="18">
        <v>0</v>
      </c>
      <c r="I55" s="19">
        <f>IF(E55=0,0,H55/E55)</f>
        <v>0</v>
      </c>
      <c r="J55" s="20">
        <f>E55+F55+H55</f>
        <v>0</v>
      </c>
    </row>
    <row r="56" spans="1:10" ht="13.5" customHeight="1" x14ac:dyDescent="0.2">
      <c r="A56" s="17" t="s">
        <v>40</v>
      </c>
      <c r="B56" s="18">
        <f>J29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22" t="s">
        <v>36</v>
      </c>
      <c r="B57" s="27">
        <f>SUM(B54:B56)</f>
        <v>0</v>
      </c>
      <c r="C57" s="27">
        <f>SUM(C54:C56)</f>
        <v>0</v>
      </c>
      <c r="D57" s="27">
        <f>SUM(D54:D56)</f>
        <v>0</v>
      </c>
      <c r="E57" s="27">
        <f>SUM(E54:E56)</f>
        <v>0</v>
      </c>
      <c r="F57" s="27">
        <f>SUM(F54:F56)</f>
        <v>0</v>
      </c>
      <c r="G57" s="28" t="e">
        <f>F57/E57</f>
        <v>#DIV/0!</v>
      </c>
      <c r="H57" s="27">
        <f>SUM(H54:H56)</f>
        <v>0</v>
      </c>
      <c r="I57" s="23">
        <v>0</v>
      </c>
      <c r="J57" s="29">
        <f>SUM(J54:J56)</f>
        <v>0</v>
      </c>
    </row>
  </sheetData>
  <mergeCells count="1">
    <mergeCell ref="F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D9ED7-E548-44E9-A621-2D74652DB60D}">
  <dimension ref="A1:J5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78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21342.82</v>
      </c>
      <c r="C8" s="11">
        <v>19321.099999999999</v>
      </c>
      <c r="D8" s="11">
        <v>18213.41</v>
      </c>
      <c r="E8" s="11">
        <v>18100.150000000001</v>
      </c>
      <c r="F8" s="11">
        <f>E8- D8</f>
        <v>-113.2599999999984</v>
      </c>
      <c r="G8" s="14">
        <f>(E8- D8)/D8</f>
        <v>-6.2184950539189753E-3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63</v>
      </c>
      <c r="B9" s="18">
        <v>4722.6899999999996</v>
      </c>
      <c r="C9" s="18">
        <v>1632.63</v>
      </c>
      <c r="D9" s="18">
        <v>4659.8</v>
      </c>
      <c r="E9" s="18">
        <v>3068.92</v>
      </c>
      <c r="F9" s="18">
        <f>E9- D9</f>
        <v>-1590.88</v>
      </c>
      <c r="G9" s="19">
        <f>(E9- D9)/D9</f>
        <v>-0.34140521052405681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30</v>
      </c>
      <c r="B10" s="18">
        <v>18278.87</v>
      </c>
      <c r="C10" s="18">
        <v>13383.39</v>
      </c>
      <c r="D10" s="18">
        <v>13426.17</v>
      </c>
      <c r="E10" s="18">
        <v>12378.3</v>
      </c>
      <c r="F10" s="18">
        <f>E10- D10</f>
        <v>-1047.8700000000008</v>
      </c>
      <c r="G10" s="19">
        <f>(E10- D10)/D10</f>
        <v>-7.8046829438328344E-2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31</v>
      </c>
      <c r="B11" s="18">
        <v>37632.33</v>
      </c>
      <c r="C11" s="18">
        <v>34354.99</v>
      </c>
      <c r="D11" s="18">
        <v>30704.84</v>
      </c>
      <c r="E11" s="18">
        <v>26132.16</v>
      </c>
      <c r="F11" s="18">
        <f>E11- D11</f>
        <v>-4572.68</v>
      </c>
      <c r="G11" s="19">
        <f>(E11- D11)/D11</f>
        <v>-0.14892375273735348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64</v>
      </c>
      <c r="B12" s="18">
        <v>8923.31</v>
      </c>
      <c r="C12" s="18">
        <v>2438.12</v>
      </c>
      <c r="D12" s="18">
        <v>6375.9</v>
      </c>
      <c r="E12" s="18">
        <v>3568.53</v>
      </c>
      <c r="F12" s="18">
        <f>E12- D12</f>
        <v>-2807.3699999999994</v>
      </c>
      <c r="G12" s="19">
        <f>(E12- D12)/D12</f>
        <v>-0.44030960335011521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65</v>
      </c>
      <c r="B13" s="18">
        <v>2505.5</v>
      </c>
      <c r="C13" s="18">
        <v>1557</v>
      </c>
      <c r="D13" s="18">
        <v>5180.3</v>
      </c>
      <c r="E13" s="18">
        <v>21710</v>
      </c>
      <c r="F13" s="18">
        <f>E13- D13</f>
        <v>16529.7</v>
      </c>
      <c r="G13" s="19">
        <f>(E13- D13)/D13</f>
        <v>3.1908769762368974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32</v>
      </c>
      <c r="B14" s="18">
        <v>13044.94</v>
      </c>
      <c r="C14" s="18">
        <v>891.75</v>
      </c>
      <c r="D14" s="18">
        <v>6157.51</v>
      </c>
      <c r="E14" s="18">
        <v>6259.04</v>
      </c>
      <c r="F14" s="18">
        <f>E14- D14</f>
        <v>101.52999999999975</v>
      </c>
      <c r="G14" s="19">
        <f>(E14- D14)/D14</f>
        <v>1.6488807975951276E-2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67</v>
      </c>
      <c r="B15" s="18">
        <v>26453.87</v>
      </c>
      <c r="C15" s="18">
        <v>20149.78</v>
      </c>
      <c r="D15" s="18">
        <v>29230.52</v>
      </c>
      <c r="E15" s="18">
        <v>21870.77</v>
      </c>
      <c r="F15" s="18">
        <f>E15- D15</f>
        <v>-7359.75</v>
      </c>
      <c r="G15" s="19">
        <f>(E15- D15)/D15</f>
        <v>-0.25178306783457838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68</v>
      </c>
      <c r="B16" s="18">
        <v>4101.29</v>
      </c>
      <c r="C16" s="18">
        <v>700.02</v>
      </c>
      <c r="D16" s="18">
        <v>5038.1099999999997</v>
      </c>
      <c r="E16" s="18">
        <v>6181.03</v>
      </c>
      <c r="F16" s="18">
        <f>E16- D16</f>
        <v>1142.92</v>
      </c>
      <c r="G16" s="19">
        <f>(E16- D16)/D16</f>
        <v>0.22685491186178947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69</v>
      </c>
      <c r="B17" s="18">
        <v>15203.13</v>
      </c>
      <c r="C17" s="18">
        <v>7050.98</v>
      </c>
      <c r="D17" s="18">
        <v>3133.3</v>
      </c>
      <c r="E17" s="18">
        <v>3102.82</v>
      </c>
      <c r="F17" s="18">
        <f>E17- D17</f>
        <v>-30.480000000000018</v>
      </c>
      <c r="G17" s="19">
        <f>(E17- D17)/D17</f>
        <v>-9.7277630613091682E-3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70</v>
      </c>
      <c r="B18" s="18">
        <v>102386.69</v>
      </c>
      <c r="C18" s="18">
        <v>30118.5</v>
      </c>
      <c r="D18" s="18">
        <v>19070.439999999999</v>
      </c>
      <c r="E18" s="18">
        <v>35248.160000000003</v>
      </c>
      <c r="F18" s="18">
        <f>E18- D18</f>
        <v>16177.720000000005</v>
      </c>
      <c r="G18" s="19">
        <f>(E18- D18)/D18</f>
        <v>0.84831393507438768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33</v>
      </c>
      <c r="B19" s="18">
        <v>351970.95</v>
      </c>
      <c r="C19" s="18">
        <v>395260.31</v>
      </c>
      <c r="D19" s="18">
        <v>396089.99</v>
      </c>
      <c r="E19" s="18">
        <v>479499.1</v>
      </c>
      <c r="F19" s="18">
        <f>E19- D19</f>
        <v>83409.109999999986</v>
      </c>
      <c r="G19" s="19">
        <f>(E19- D19)/D19</f>
        <v>0.21058121160799845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34</v>
      </c>
      <c r="B20" s="18">
        <v>23075.279999999999</v>
      </c>
      <c r="C20" s="18">
        <v>33264.629999999997</v>
      </c>
      <c r="D20" s="18">
        <v>29575.16</v>
      </c>
      <c r="E20" s="18">
        <v>21566.69</v>
      </c>
      <c r="F20" s="18">
        <f>E20- D20</f>
        <v>-8008.4700000000012</v>
      </c>
      <c r="G20" s="19">
        <f>(E20- D20)/D20</f>
        <v>-0.27078365763701706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71</v>
      </c>
      <c r="B21" s="18">
        <v>50199.58</v>
      </c>
      <c r="C21" s="18">
        <v>51924.18</v>
      </c>
      <c r="D21" s="18">
        <v>61767.85</v>
      </c>
      <c r="E21" s="18">
        <v>36983.31</v>
      </c>
      <c r="F21" s="18">
        <f>E21- D21</f>
        <v>-24784.54</v>
      </c>
      <c r="G21" s="19">
        <f>(E21- D21)/D21</f>
        <v>-0.40125307906945118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72</v>
      </c>
      <c r="B22" s="18">
        <v>68611.41</v>
      </c>
      <c r="C22" s="18">
        <v>62817.04</v>
      </c>
      <c r="D22" s="18">
        <v>73475.06</v>
      </c>
      <c r="E22" s="18">
        <v>95955.21</v>
      </c>
      <c r="F22" s="18">
        <f>E22- D22</f>
        <v>22480.150000000009</v>
      </c>
      <c r="G22" s="19">
        <f>(E22- D22)/D22</f>
        <v>0.30595619792620804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73</v>
      </c>
      <c r="B23" s="18">
        <v>14143.94</v>
      </c>
      <c r="C23" s="18">
        <v>20478.87</v>
      </c>
      <c r="D23" s="18">
        <v>21989.25</v>
      </c>
      <c r="E23" s="18">
        <v>25822.83</v>
      </c>
      <c r="F23" s="18">
        <f>E23- D23</f>
        <v>3833.5800000000017</v>
      </c>
      <c r="G23" s="19">
        <f>(E23- D23)/D23</f>
        <v>0.1743388246529555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35</v>
      </c>
      <c r="B24" s="18">
        <v>26736.32</v>
      </c>
      <c r="C24" s="18">
        <v>23264.89</v>
      </c>
      <c r="D24" s="18">
        <v>32760.48</v>
      </c>
      <c r="E24" s="18">
        <v>35794.01</v>
      </c>
      <c r="F24" s="18">
        <f>E24- D24</f>
        <v>3033.5300000000025</v>
      </c>
      <c r="G24" s="19">
        <f>(E24- D24)/D24</f>
        <v>9.2597239112491708E-2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21" t="s">
        <v>36</v>
      </c>
      <c r="B25" s="24">
        <f>SUM(B8:B24)</f>
        <v>789332.91999999993</v>
      </c>
      <c r="C25" s="24">
        <f>SUM(C8:C24)</f>
        <v>718608.18</v>
      </c>
      <c r="D25" s="24">
        <f>SUM(D8:D24)</f>
        <v>756848.09000000008</v>
      </c>
      <c r="E25" s="24">
        <f>SUM(E8:E24)</f>
        <v>853241.02999999991</v>
      </c>
      <c r="F25" s="24">
        <f>SUM(F8:F24)</f>
        <v>96392.94</v>
      </c>
      <c r="G25" s="25">
        <f>(E25- D25)/D25</f>
        <v>0.12736101375376374</v>
      </c>
      <c r="H25" s="24">
        <f>SUM(H8:H24)</f>
        <v>0</v>
      </c>
      <c r="I25" s="11">
        <v>0</v>
      </c>
      <c r="J25" s="26">
        <f>SUM(J8:J24)</f>
        <v>0</v>
      </c>
    </row>
    <row r="26" spans="1:10" ht="16.5" customHeight="1" x14ac:dyDescent="0.2">
      <c r="A26" s="21" t="s">
        <v>37</v>
      </c>
      <c r="B26" s="18"/>
      <c r="C26" s="18"/>
      <c r="D26" s="18"/>
      <c r="E26" s="18"/>
      <c r="F26" s="18"/>
      <c r="G26" s="19"/>
      <c r="H26" s="18"/>
      <c r="I26" s="18"/>
      <c r="J26" s="20"/>
    </row>
    <row r="27" spans="1:10" ht="13.5" customHeight="1" x14ac:dyDescent="0.2">
      <c r="A27" s="17" t="s">
        <v>38</v>
      </c>
      <c r="B27" s="18">
        <v>743890.11</v>
      </c>
      <c r="C27" s="18">
        <v>664491.63</v>
      </c>
      <c r="D27" s="18">
        <v>714965.56</v>
      </c>
      <c r="E27" s="18">
        <v>795707.46</v>
      </c>
      <c r="F27" s="18">
        <f>E27- D27</f>
        <v>80741.899999999907</v>
      </c>
      <c r="G27" s="19">
        <f>(E27- D27)/D27</f>
        <v>0.11293117391556581</v>
      </c>
      <c r="H27" s="18">
        <v>0</v>
      </c>
      <c r="I27" s="18">
        <v>0</v>
      </c>
      <c r="J27" s="20">
        <f>H27+ I27</f>
        <v>0</v>
      </c>
    </row>
    <row r="28" spans="1:10" ht="13.5" customHeight="1" x14ac:dyDescent="0.2">
      <c r="A28" s="17" t="s">
        <v>39</v>
      </c>
      <c r="B28" s="18">
        <v>45442.81</v>
      </c>
      <c r="C28" s="18">
        <v>54116.55</v>
      </c>
      <c r="D28" s="18">
        <v>41882.53</v>
      </c>
      <c r="E28" s="18">
        <v>57533.57</v>
      </c>
      <c r="F28" s="18">
        <f>E28- D28</f>
        <v>15651.04</v>
      </c>
      <c r="G28" s="19">
        <f>(E28- D28)/D28</f>
        <v>0.3736889820170845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40</v>
      </c>
      <c r="B29" s="18">
        <v>0</v>
      </c>
      <c r="C29" s="18">
        <v>0</v>
      </c>
      <c r="D29" s="18">
        <v>0</v>
      </c>
      <c r="E29" s="18">
        <v>0</v>
      </c>
      <c r="F29" s="18">
        <f>E29- D29</f>
        <v>0</v>
      </c>
      <c r="G29" s="19" t="e">
        <f>(E29- D29)/D29</f>
        <v>#DIV/0!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22" t="s">
        <v>36</v>
      </c>
      <c r="B30" s="27">
        <f>SUM(B27:B29)</f>
        <v>789332.91999999993</v>
      </c>
      <c r="C30" s="27">
        <f>SUM(C27:C29)</f>
        <v>718608.18</v>
      </c>
      <c r="D30" s="27">
        <f>SUM(D27:D29)</f>
        <v>756848.09000000008</v>
      </c>
      <c r="E30" s="27">
        <f>SUM(E27:E29)</f>
        <v>853241.02999999991</v>
      </c>
      <c r="F30" s="27">
        <f>SUM(F27:F29)</f>
        <v>96392.939999999915</v>
      </c>
      <c r="G30" s="28">
        <f>(E30- D30)/D30</f>
        <v>0.12736101375376374</v>
      </c>
      <c r="H30" s="27">
        <f>SUM(H27:H29)</f>
        <v>0</v>
      </c>
      <c r="I30" s="23">
        <v>0</v>
      </c>
      <c r="J30" s="29">
        <f>SUM(J27:J29)</f>
        <v>0</v>
      </c>
    </row>
    <row r="33" spans="1:10" ht="13.5" customHeight="1" x14ac:dyDescent="0.2">
      <c r="A33" s="3" t="s">
        <v>41</v>
      </c>
      <c r="B33" s="3" t="s">
        <v>42</v>
      </c>
      <c r="C33" s="3" t="s">
        <v>43</v>
      </c>
      <c r="D33" s="3" t="s">
        <v>44</v>
      </c>
      <c r="E33" s="3" t="s">
        <v>45</v>
      </c>
      <c r="F33" s="3" t="s">
        <v>46</v>
      </c>
      <c r="G33" s="3" t="s">
        <v>47</v>
      </c>
      <c r="H33" s="3" t="s">
        <v>48</v>
      </c>
      <c r="I33" s="3" t="s">
        <v>49</v>
      </c>
      <c r="J33" s="3" t="s">
        <v>50</v>
      </c>
    </row>
    <row r="34" spans="1:10" ht="36.950000000000003" customHeight="1" x14ac:dyDescent="0.2">
      <c r="A34" s="6" t="s">
        <v>51</v>
      </c>
      <c r="B34" s="7" t="s">
        <v>52</v>
      </c>
      <c r="C34" s="7" t="s">
        <v>53</v>
      </c>
      <c r="D34" s="7" t="s">
        <v>54</v>
      </c>
      <c r="E34" s="7" t="s">
        <v>55</v>
      </c>
      <c r="F34" s="7" t="s">
        <v>56</v>
      </c>
      <c r="G34" s="7" t="s">
        <v>57</v>
      </c>
      <c r="H34" s="7" t="s">
        <v>58</v>
      </c>
      <c r="I34" s="7" t="s">
        <v>57</v>
      </c>
      <c r="J34" s="8" t="s">
        <v>59</v>
      </c>
    </row>
    <row r="35" spans="1:10" ht="13.5" customHeight="1" x14ac:dyDescent="0.2">
      <c r="A35" s="9" t="s">
        <v>29</v>
      </c>
      <c r="B35" s="11">
        <f>J8</f>
        <v>0</v>
      </c>
      <c r="C35" s="11">
        <v>0</v>
      </c>
      <c r="D35" s="11">
        <v>0</v>
      </c>
      <c r="E35" s="11">
        <f>SUM(B35:D35)</f>
        <v>0</v>
      </c>
      <c r="F35" s="11">
        <v>0</v>
      </c>
      <c r="G35" s="14" t="e">
        <f>F35/E35</f>
        <v>#DIV/0!</v>
      </c>
      <c r="H35" s="11">
        <v>0</v>
      </c>
      <c r="I35" s="14">
        <f>IF(E35=0,0,H35/E35)</f>
        <v>0</v>
      </c>
      <c r="J35" s="16">
        <f>E35+F35+H35</f>
        <v>0</v>
      </c>
    </row>
    <row r="36" spans="1:10" ht="13.5" customHeight="1" x14ac:dyDescent="0.2">
      <c r="A36" s="17" t="s">
        <v>63</v>
      </c>
      <c r="B36" s="18">
        <f>J9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30</v>
      </c>
      <c r="B37" s="18">
        <f>J10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31</v>
      </c>
      <c r="B38" s="18">
        <f>J11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64</v>
      </c>
      <c r="B39" s="18">
        <f>J12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65</v>
      </c>
      <c r="B40" s="18">
        <f>J13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32</v>
      </c>
      <c r="B41" s="18">
        <f>J14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67</v>
      </c>
      <c r="B42" s="18">
        <f>J15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68</v>
      </c>
      <c r="B43" s="18">
        <f>J16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69</v>
      </c>
      <c r="B44" s="18">
        <f>J17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70</v>
      </c>
      <c r="B45" s="18">
        <f>J18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33</v>
      </c>
      <c r="B46" s="18">
        <f>J19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34</v>
      </c>
      <c r="B47" s="18">
        <f>J20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71</v>
      </c>
      <c r="B48" s="18">
        <f>J21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72</v>
      </c>
      <c r="B49" s="18">
        <f>J22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73</v>
      </c>
      <c r="B50" s="18">
        <f>J23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35</v>
      </c>
      <c r="B51" s="18">
        <f>J24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21" t="s">
        <v>36</v>
      </c>
      <c r="B52" s="24">
        <f>SUM(B35:B51)</f>
        <v>0</v>
      </c>
      <c r="C52" s="24">
        <f>SUM(C35:C51)</f>
        <v>0</v>
      </c>
      <c r="D52" s="24">
        <f>SUM(D35:D51)</f>
        <v>0</v>
      </c>
      <c r="E52" s="24">
        <f>SUM(E35:E51)</f>
        <v>0</v>
      </c>
      <c r="F52" s="24">
        <f>SUM(F35:F51)</f>
        <v>0</v>
      </c>
      <c r="G52" s="25" t="e">
        <f>F52/E52</f>
        <v>#DIV/0!</v>
      </c>
      <c r="H52" s="24">
        <f>SUM(H35:H51)</f>
        <v>0</v>
      </c>
      <c r="I52" s="11">
        <v>0</v>
      </c>
      <c r="J52" s="26">
        <f>SUM(J35:J51)</f>
        <v>0</v>
      </c>
    </row>
    <row r="53" spans="1:10" ht="13.5" customHeight="1" x14ac:dyDescent="0.2">
      <c r="A53" s="21" t="s">
        <v>37</v>
      </c>
      <c r="B53" s="18"/>
      <c r="C53" s="18"/>
      <c r="D53" s="18"/>
      <c r="E53" s="18"/>
      <c r="F53" s="18"/>
      <c r="G53" s="19"/>
      <c r="H53" s="18"/>
      <c r="I53" s="18"/>
      <c r="J53" s="20"/>
    </row>
    <row r="54" spans="1:10" ht="13.5" customHeight="1" x14ac:dyDescent="0.2">
      <c r="A54" s="17" t="s">
        <v>38</v>
      </c>
      <c r="B54" s="18">
        <f>J27</f>
        <v>0</v>
      </c>
      <c r="C54" s="18">
        <v>0</v>
      </c>
      <c r="D54" s="18">
        <v>0</v>
      </c>
      <c r="E54" s="18">
        <f>SUM(B54:D54)</f>
        <v>0</v>
      </c>
      <c r="F54" s="18">
        <v>0</v>
      </c>
      <c r="G54" s="19" t="e">
        <f>F54/E54</f>
        <v>#DIV/0!</v>
      </c>
      <c r="H54" s="18">
        <v>0</v>
      </c>
      <c r="I54" s="19">
        <f>IF(E54=0,0,H54/E54)</f>
        <v>0</v>
      </c>
      <c r="J54" s="20">
        <f>E54+F54+H54</f>
        <v>0</v>
      </c>
    </row>
    <row r="55" spans="1:10" ht="13.5" customHeight="1" x14ac:dyDescent="0.2">
      <c r="A55" s="17" t="s">
        <v>39</v>
      </c>
      <c r="B55" s="18">
        <f>J28</f>
        <v>0</v>
      </c>
      <c r="C55" s="18">
        <v>0</v>
      </c>
      <c r="D55" s="18">
        <v>0</v>
      </c>
      <c r="E55" s="18">
        <f>SUM(B55:D55)</f>
        <v>0</v>
      </c>
      <c r="F55" s="18">
        <v>0</v>
      </c>
      <c r="G55" s="19" t="e">
        <f>F55/E55</f>
        <v>#DIV/0!</v>
      </c>
      <c r="H55" s="18">
        <v>0</v>
      </c>
      <c r="I55" s="19">
        <f>IF(E55=0,0,H55/E55)</f>
        <v>0</v>
      </c>
      <c r="J55" s="20">
        <f>E55+F55+H55</f>
        <v>0</v>
      </c>
    </row>
    <row r="56" spans="1:10" ht="13.5" customHeight="1" x14ac:dyDescent="0.2">
      <c r="A56" s="17" t="s">
        <v>40</v>
      </c>
      <c r="B56" s="18">
        <f>J29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22" t="s">
        <v>36</v>
      </c>
      <c r="B57" s="27">
        <f>SUM(B54:B56)</f>
        <v>0</v>
      </c>
      <c r="C57" s="27">
        <f>SUM(C54:C56)</f>
        <v>0</v>
      </c>
      <c r="D57" s="27">
        <f>SUM(D54:D56)</f>
        <v>0</v>
      </c>
      <c r="E57" s="27">
        <f>SUM(E54:E56)</f>
        <v>0</v>
      </c>
      <c r="F57" s="27">
        <f>SUM(F54:F56)</f>
        <v>0</v>
      </c>
      <c r="G57" s="28" t="e">
        <f>F57/E57</f>
        <v>#DIV/0!</v>
      </c>
      <c r="H57" s="27">
        <f>SUM(H54:H56)</f>
        <v>0</v>
      </c>
      <c r="I57" s="23">
        <v>0</v>
      </c>
      <c r="J57" s="29">
        <f>SUM(J54:J56)</f>
        <v>0</v>
      </c>
    </row>
  </sheetData>
  <mergeCells count="1">
    <mergeCell ref="F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A41A1-E2ED-4A76-843A-568425217853}">
  <dimension ref="A1:J5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77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43740.3</v>
      </c>
      <c r="C8" s="11">
        <v>91366.36</v>
      </c>
      <c r="D8" s="11">
        <v>63117.8</v>
      </c>
      <c r="E8" s="11">
        <v>53018.27</v>
      </c>
      <c r="F8" s="11">
        <f>E8- D8</f>
        <v>-10099.530000000006</v>
      </c>
      <c r="G8" s="14">
        <f>(E8- D8)/D8</f>
        <v>-0.16001080519283001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63</v>
      </c>
      <c r="B9" s="18">
        <v>7547.36</v>
      </c>
      <c r="C9" s="18">
        <v>4573.28</v>
      </c>
      <c r="D9" s="18">
        <v>5798.78</v>
      </c>
      <c r="E9" s="18">
        <v>7668.03</v>
      </c>
      <c r="F9" s="18">
        <f>E9- D9</f>
        <v>1869.25</v>
      </c>
      <c r="G9" s="19">
        <f>(E9- D9)/D9</f>
        <v>0.32235228789504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30</v>
      </c>
      <c r="B10" s="18">
        <v>43715.63</v>
      </c>
      <c r="C10" s="18">
        <v>67600.11</v>
      </c>
      <c r="D10" s="18">
        <v>80556.53</v>
      </c>
      <c r="E10" s="18">
        <v>78749.52</v>
      </c>
      <c r="F10" s="18">
        <f>E10- D10</f>
        <v>-1807.0099999999948</v>
      </c>
      <c r="G10" s="19">
        <f>(E10- D10)/D10</f>
        <v>-2.2431576931131403E-2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31</v>
      </c>
      <c r="B11" s="18">
        <v>392.89</v>
      </c>
      <c r="C11" s="18">
        <v>0</v>
      </c>
      <c r="D11" s="18">
        <v>341.56</v>
      </c>
      <c r="E11" s="18">
        <v>499.45</v>
      </c>
      <c r="F11" s="18">
        <f>E11- D11</f>
        <v>157.88999999999999</v>
      </c>
      <c r="G11" s="19">
        <f>(E11- D11)/D11</f>
        <v>0.46226138892141933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64</v>
      </c>
      <c r="B12" s="18">
        <v>201166.91</v>
      </c>
      <c r="C12" s="18">
        <v>137551.59</v>
      </c>
      <c r="D12" s="18">
        <v>194289.15</v>
      </c>
      <c r="E12" s="18">
        <v>321410.78000000003</v>
      </c>
      <c r="F12" s="18">
        <f>E12- D12</f>
        <v>127121.63000000003</v>
      </c>
      <c r="G12" s="19">
        <f>(E12- D12)/D12</f>
        <v>0.65429093698747476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65</v>
      </c>
      <c r="B13" s="18">
        <v>2445.92</v>
      </c>
      <c r="C13" s="18">
        <v>5590.29</v>
      </c>
      <c r="D13" s="18">
        <v>8682.3799999999992</v>
      </c>
      <c r="E13" s="18">
        <v>5775.04</v>
      </c>
      <c r="F13" s="18">
        <f>E13- D13</f>
        <v>-2907.3399999999992</v>
      </c>
      <c r="G13" s="19">
        <f>(E13- D13)/D13</f>
        <v>-0.3348551894756967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66</v>
      </c>
      <c r="B14" s="18">
        <v>0</v>
      </c>
      <c r="C14" s="18">
        <v>0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32</v>
      </c>
      <c r="B15" s="18">
        <v>5380.28</v>
      </c>
      <c r="C15" s="18">
        <v>38643.94</v>
      </c>
      <c r="D15" s="18">
        <v>36044.57</v>
      </c>
      <c r="E15" s="18">
        <v>49683.48</v>
      </c>
      <c r="F15" s="18">
        <f>E15- D15</f>
        <v>13638.910000000003</v>
      </c>
      <c r="G15" s="19">
        <f>(E15- D15)/D15</f>
        <v>0.37839014309228836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67</v>
      </c>
      <c r="B16" s="18">
        <v>29472.28</v>
      </c>
      <c r="C16" s="18">
        <v>123937.06</v>
      </c>
      <c r="D16" s="18">
        <v>47239.91</v>
      </c>
      <c r="E16" s="18">
        <v>46663.53</v>
      </c>
      <c r="F16" s="18">
        <f>E16- D16</f>
        <v>-576.38000000000466</v>
      </c>
      <c r="G16" s="19">
        <f>(E16- D16)/D16</f>
        <v>-1.2201124007221958E-2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68</v>
      </c>
      <c r="B17" s="18">
        <v>209918.58</v>
      </c>
      <c r="C17" s="18">
        <v>207422.04</v>
      </c>
      <c r="D17" s="18">
        <v>373922.57</v>
      </c>
      <c r="E17" s="18">
        <v>429879.72</v>
      </c>
      <c r="F17" s="18">
        <f>E17- D17</f>
        <v>55957.149999999965</v>
      </c>
      <c r="G17" s="19">
        <f>(E17- D17)/D17</f>
        <v>0.14964903027918311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69</v>
      </c>
      <c r="B18" s="18">
        <v>6581.35</v>
      </c>
      <c r="C18" s="18">
        <v>39867.07</v>
      </c>
      <c r="D18" s="18">
        <v>13037.83</v>
      </c>
      <c r="E18" s="18">
        <v>4704.3900000000003</v>
      </c>
      <c r="F18" s="18">
        <f>E18- D18</f>
        <v>-8333.4399999999987</v>
      </c>
      <c r="G18" s="19">
        <f>(E18- D18)/D18</f>
        <v>-0.6391738502496197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70</v>
      </c>
      <c r="B19" s="18">
        <v>68733.710000000006</v>
      </c>
      <c r="C19" s="18">
        <v>105527.98</v>
      </c>
      <c r="D19" s="18">
        <v>69800.12</v>
      </c>
      <c r="E19" s="18">
        <v>79209.03</v>
      </c>
      <c r="F19" s="18">
        <f>E19- D19</f>
        <v>9408.9100000000035</v>
      </c>
      <c r="G19" s="19">
        <f>(E19- D19)/D19</f>
        <v>0.13479790579156603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33</v>
      </c>
      <c r="B20" s="18">
        <v>578675.97</v>
      </c>
      <c r="C20" s="18">
        <v>976178.66</v>
      </c>
      <c r="D20" s="18">
        <v>858237.48</v>
      </c>
      <c r="E20" s="18">
        <v>1047181.31</v>
      </c>
      <c r="F20" s="18">
        <f>E20- D20</f>
        <v>188943.83000000007</v>
      </c>
      <c r="G20" s="19">
        <f>(E20- D20)/D20</f>
        <v>0.22015331933534305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34</v>
      </c>
      <c r="B21" s="18">
        <v>35426.230000000003</v>
      </c>
      <c r="C21" s="18">
        <v>59368.67</v>
      </c>
      <c r="D21" s="18">
        <v>48240.43</v>
      </c>
      <c r="E21" s="18">
        <v>45398.49</v>
      </c>
      <c r="F21" s="18">
        <f>E21- D21</f>
        <v>-2841.9400000000023</v>
      </c>
      <c r="G21" s="19">
        <f>(E21- D21)/D21</f>
        <v>-5.8911995602029303E-2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71</v>
      </c>
      <c r="B22" s="18">
        <v>85636.45</v>
      </c>
      <c r="C22" s="18">
        <v>93348.26</v>
      </c>
      <c r="D22" s="18">
        <v>116268.03</v>
      </c>
      <c r="E22" s="18">
        <v>58334.53</v>
      </c>
      <c r="F22" s="18">
        <f>E22- D22</f>
        <v>-57933.5</v>
      </c>
      <c r="G22" s="19">
        <f>(E22- D22)/D22</f>
        <v>-0.49827540726371644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72</v>
      </c>
      <c r="B23" s="18">
        <v>173670.92</v>
      </c>
      <c r="C23" s="18">
        <v>213242.41</v>
      </c>
      <c r="D23" s="18">
        <v>264122.69</v>
      </c>
      <c r="E23" s="18">
        <v>321970.7</v>
      </c>
      <c r="F23" s="18">
        <f>E23- D23</f>
        <v>57848.010000000009</v>
      </c>
      <c r="G23" s="19">
        <f>(E23- D23)/D23</f>
        <v>0.21901946402257227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73</v>
      </c>
      <c r="B24" s="18">
        <v>41935</v>
      </c>
      <c r="C24" s="18">
        <v>44671.49</v>
      </c>
      <c r="D24" s="18">
        <v>45484.93</v>
      </c>
      <c r="E24" s="18">
        <v>22916.080000000002</v>
      </c>
      <c r="F24" s="18">
        <f>E24- D24</f>
        <v>-22568.85</v>
      </c>
      <c r="G24" s="19">
        <f>(E24- D24)/D24</f>
        <v>-0.49618302149744981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35</v>
      </c>
      <c r="B25" s="18">
        <v>147771.79999999999</v>
      </c>
      <c r="C25" s="18">
        <v>169683.56</v>
      </c>
      <c r="D25" s="18">
        <v>201726.04</v>
      </c>
      <c r="E25" s="18">
        <v>261695.2</v>
      </c>
      <c r="F25" s="18">
        <f>E25- D25</f>
        <v>59969.16</v>
      </c>
      <c r="G25" s="19">
        <f>(E25- D25)/D25</f>
        <v>0.29728021231170748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1" t="s">
        <v>36</v>
      </c>
      <c r="B26" s="24">
        <f>SUM(B8:B25)</f>
        <v>1682211.5799999998</v>
      </c>
      <c r="C26" s="24">
        <f>SUM(C8:C25)</f>
        <v>2378572.77</v>
      </c>
      <c r="D26" s="24">
        <f>SUM(D8:D25)</f>
        <v>2426910.8000000003</v>
      </c>
      <c r="E26" s="24">
        <f>SUM(E8:E25)</f>
        <v>2834757.5500000003</v>
      </c>
      <c r="F26" s="24">
        <f>SUM(F8:F25)</f>
        <v>407846.75000000012</v>
      </c>
      <c r="G26" s="25">
        <f>(E26- D26)/D26</f>
        <v>0.16805180890867516</v>
      </c>
      <c r="H26" s="24">
        <f>SUM(H8:H25)</f>
        <v>0</v>
      </c>
      <c r="I26" s="11">
        <v>0</v>
      </c>
      <c r="J26" s="26">
        <f>SUM(J8:J25)</f>
        <v>0</v>
      </c>
    </row>
    <row r="27" spans="1:10" ht="16.5" customHeight="1" x14ac:dyDescent="0.2">
      <c r="A27" s="21" t="s">
        <v>37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38</v>
      </c>
      <c r="B28" s="18">
        <v>36000</v>
      </c>
      <c r="C28" s="18">
        <v>44088.53</v>
      </c>
      <c r="D28" s="18">
        <v>138345.25</v>
      </c>
      <c r="E28" s="18">
        <v>93694.92</v>
      </c>
      <c r="F28" s="18">
        <f>E28- D28</f>
        <v>-44650.33</v>
      </c>
      <c r="G28" s="19">
        <f>(E28- D28)/D28</f>
        <v>-0.3227456670901242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39</v>
      </c>
      <c r="B29" s="18">
        <v>1646211.58</v>
      </c>
      <c r="C29" s="18">
        <v>2334484.2400000002</v>
      </c>
      <c r="D29" s="18">
        <v>2288565.5499999998</v>
      </c>
      <c r="E29" s="18">
        <v>2741062.63</v>
      </c>
      <c r="F29" s="18">
        <f>E29- D29</f>
        <v>452497.08000000007</v>
      </c>
      <c r="G29" s="19">
        <f>(E29- D29)/D29</f>
        <v>0.19772082997578991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40</v>
      </c>
      <c r="B30" s="18">
        <v>0</v>
      </c>
      <c r="C30" s="18">
        <v>0</v>
      </c>
      <c r="D30" s="18">
        <v>0</v>
      </c>
      <c r="E30" s="18">
        <v>0</v>
      </c>
      <c r="F30" s="18">
        <f>E30- D30</f>
        <v>0</v>
      </c>
      <c r="G30" s="19" t="e">
        <f>(E30- D30)/D30</f>
        <v>#DIV/0!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22" t="s">
        <v>36</v>
      </c>
      <c r="B31" s="27">
        <f>SUM(B28:B30)</f>
        <v>1682211.58</v>
      </c>
      <c r="C31" s="27">
        <f>SUM(C28:C30)</f>
        <v>2378572.77</v>
      </c>
      <c r="D31" s="27">
        <f>SUM(D28:D30)</f>
        <v>2426910.7999999998</v>
      </c>
      <c r="E31" s="27">
        <f>SUM(E28:E30)</f>
        <v>2834757.55</v>
      </c>
      <c r="F31" s="27">
        <f>SUM(F28:F30)</f>
        <v>407846.75000000006</v>
      </c>
      <c r="G31" s="28">
        <f>(E31- D31)/D31</f>
        <v>0.16805180890867519</v>
      </c>
      <c r="H31" s="27">
        <f>SUM(H28:H30)</f>
        <v>0</v>
      </c>
      <c r="I31" s="23">
        <v>0</v>
      </c>
      <c r="J31" s="29">
        <f>SUM(J28:J30)</f>
        <v>0</v>
      </c>
    </row>
    <row r="34" spans="1:10" ht="13.5" customHeight="1" x14ac:dyDescent="0.2">
      <c r="A34" s="3" t="s">
        <v>41</v>
      </c>
      <c r="B34" s="3" t="s">
        <v>42</v>
      </c>
      <c r="C34" s="3" t="s">
        <v>43</v>
      </c>
      <c r="D34" s="3" t="s">
        <v>44</v>
      </c>
      <c r="E34" s="3" t="s">
        <v>45</v>
      </c>
      <c r="F34" s="3" t="s">
        <v>46</v>
      </c>
      <c r="G34" s="3" t="s">
        <v>47</v>
      </c>
      <c r="H34" s="3" t="s">
        <v>48</v>
      </c>
      <c r="I34" s="3" t="s">
        <v>49</v>
      </c>
      <c r="J34" s="3" t="s">
        <v>50</v>
      </c>
    </row>
    <row r="35" spans="1:10" ht="36.950000000000003" customHeight="1" x14ac:dyDescent="0.2">
      <c r="A35" s="6" t="s">
        <v>51</v>
      </c>
      <c r="B35" s="7" t="s">
        <v>52</v>
      </c>
      <c r="C35" s="7" t="s">
        <v>53</v>
      </c>
      <c r="D35" s="7" t="s">
        <v>54</v>
      </c>
      <c r="E35" s="7" t="s">
        <v>55</v>
      </c>
      <c r="F35" s="7" t="s">
        <v>56</v>
      </c>
      <c r="G35" s="7" t="s">
        <v>57</v>
      </c>
      <c r="H35" s="7" t="s">
        <v>58</v>
      </c>
      <c r="I35" s="7" t="s">
        <v>57</v>
      </c>
      <c r="J35" s="8" t="s">
        <v>59</v>
      </c>
    </row>
    <row r="36" spans="1:10" ht="13.5" customHeight="1" x14ac:dyDescent="0.2">
      <c r="A36" s="9" t="s">
        <v>29</v>
      </c>
      <c r="B36" s="11">
        <f>J8</f>
        <v>0</v>
      </c>
      <c r="C36" s="11">
        <v>0</v>
      </c>
      <c r="D36" s="11">
        <v>0</v>
      </c>
      <c r="E36" s="11">
        <f>SUM(B36:D36)</f>
        <v>0</v>
      </c>
      <c r="F36" s="11">
        <v>0</v>
      </c>
      <c r="G36" s="14" t="e">
        <f>F36/E36</f>
        <v>#DIV/0!</v>
      </c>
      <c r="H36" s="11">
        <v>0</v>
      </c>
      <c r="I36" s="14">
        <f>IF(E36=0,0,H36/E36)</f>
        <v>0</v>
      </c>
      <c r="J36" s="16">
        <f>E36+F36+H36</f>
        <v>0</v>
      </c>
    </row>
    <row r="37" spans="1:10" ht="13.5" customHeight="1" x14ac:dyDescent="0.2">
      <c r="A37" s="17" t="s">
        <v>63</v>
      </c>
      <c r="B37" s="18">
        <f>J9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30</v>
      </c>
      <c r="B38" s="18">
        <f>J10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31</v>
      </c>
      <c r="B39" s="18">
        <f>J11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64</v>
      </c>
      <c r="B40" s="18">
        <f>J12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65</v>
      </c>
      <c r="B41" s="18">
        <f>J13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66</v>
      </c>
      <c r="B42" s="18">
        <f>J14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32</v>
      </c>
      <c r="B43" s="18">
        <f>J15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67</v>
      </c>
      <c r="B44" s="18">
        <f>J16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68</v>
      </c>
      <c r="B45" s="18">
        <f>J17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69</v>
      </c>
      <c r="B46" s="18">
        <f>J18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70</v>
      </c>
      <c r="B47" s="18">
        <f>J19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33</v>
      </c>
      <c r="B48" s="18">
        <f>J20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34</v>
      </c>
      <c r="B49" s="18">
        <f>J21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71</v>
      </c>
      <c r="B50" s="18">
        <f>J22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72</v>
      </c>
      <c r="B51" s="18">
        <f>J23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73</v>
      </c>
      <c r="B52" s="18">
        <f>J24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35</v>
      </c>
      <c r="B53" s="18">
        <f>J25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21" t="s">
        <v>36</v>
      </c>
      <c r="B54" s="24">
        <f>SUM(B36:B53)</f>
        <v>0</v>
      </c>
      <c r="C54" s="24">
        <f>SUM(C36:C53)</f>
        <v>0</v>
      </c>
      <c r="D54" s="24">
        <f>SUM(D36:D53)</f>
        <v>0</v>
      </c>
      <c r="E54" s="24">
        <f>SUM(E36:E53)</f>
        <v>0</v>
      </c>
      <c r="F54" s="24">
        <f>SUM(F36:F53)</f>
        <v>0</v>
      </c>
      <c r="G54" s="25" t="e">
        <f>F54/E54</f>
        <v>#DIV/0!</v>
      </c>
      <c r="H54" s="24">
        <f>SUM(H36:H53)</f>
        <v>0</v>
      </c>
      <c r="I54" s="11">
        <v>0</v>
      </c>
      <c r="J54" s="26">
        <f>SUM(J36:J53)</f>
        <v>0</v>
      </c>
    </row>
    <row r="55" spans="1:10" ht="13.5" customHeight="1" x14ac:dyDescent="0.2">
      <c r="A55" s="21" t="s">
        <v>37</v>
      </c>
      <c r="B55" s="18"/>
      <c r="C55" s="18"/>
      <c r="D55" s="18"/>
      <c r="E55" s="18"/>
      <c r="F55" s="18"/>
      <c r="G55" s="19"/>
      <c r="H55" s="18"/>
      <c r="I55" s="18"/>
      <c r="J55" s="20"/>
    </row>
    <row r="56" spans="1:10" ht="13.5" customHeight="1" x14ac:dyDescent="0.2">
      <c r="A56" s="17" t="s">
        <v>38</v>
      </c>
      <c r="B56" s="18">
        <f>J28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17" t="s">
        <v>39</v>
      </c>
      <c r="B57" s="18">
        <f>J29</f>
        <v>0</v>
      </c>
      <c r="C57" s="18">
        <v>0</v>
      </c>
      <c r="D57" s="18">
        <v>0</v>
      </c>
      <c r="E57" s="18">
        <f>SUM(B57:D57)</f>
        <v>0</v>
      </c>
      <c r="F57" s="18">
        <v>0</v>
      </c>
      <c r="G57" s="19" t="e">
        <f>F57/E57</f>
        <v>#DIV/0!</v>
      </c>
      <c r="H57" s="18">
        <v>0</v>
      </c>
      <c r="I57" s="19">
        <f>IF(E57=0,0,H57/E57)</f>
        <v>0</v>
      </c>
      <c r="J57" s="20">
        <f>E57+F57+H57</f>
        <v>0</v>
      </c>
    </row>
    <row r="58" spans="1:10" ht="13.5" customHeight="1" x14ac:dyDescent="0.2">
      <c r="A58" s="17" t="s">
        <v>40</v>
      </c>
      <c r="B58" s="18">
        <f>J30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22" t="s">
        <v>36</v>
      </c>
      <c r="B59" s="27">
        <f>SUM(B56:B58)</f>
        <v>0</v>
      </c>
      <c r="C59" s="27">
        <f>SUM(C56:C58)</f>
        <v>0</v>
      </c>
      <c r="D59" s="27">
        <f>SUM(D56:D58)</f>
        <v>0</v>
      </c>
      <c r="E59" s="27">
        <f>SUM(E56:E58)</f>
        <v>0</v>
      </c>
      <c r="F59" s="27">
        <f>SUM(F56:F58)</f>
        <v>0</v>
      </c>
      <c r="G59" s="28" t="e">
        <f>F59/E59</f>
        <v>#DIV/0!</v>
      </c>
      <c r="H59" s="27">
        <f>SUM(H56:H58)</f>
        <v>0</v>
      </c>
      <c r="I59" s="23">
        <v>0</v>
      </c>
      <c r="J59" s="29">
        <f>SUM(J56:J58)</f>
        <v>0</v>
      </c>
    </row>
  </sheetData>
  <mergeCells count="1">
    <mergeCell ref="F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ACD9A-5A8A-4D82-B518-D245FE5CCB49}">
  <dimension ref="A1:J5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76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23350.03</v>
      </c>
      <c r="C8" s="11">
        <v>30330.31</v>
      </c>
      <c r="D8" s="11">
        <v>31990.46</v>
      </c>
      <c r="E8" s="11">
        <v>24258.21</v>
      </c>
      <c r="F8" s="11">
        <f>E8- D8</f>
        <v>-7732.25</v>
      </c>
      <c r="G8" s="14">
        <f>(E8- D8)/D8</f>
        <v>-0.24170487076459671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63</v>
      </c>
      <c r="B9" s="18">
        <v>5539.48</v>
      </c>
      <c r="C9" s="18">
        <v>4558.82</v>
      </c>
      <c r="D9" s="18">
        <v>6375.34</v>
      </c>
      <c r="E9" s="18">
        <v>7448.32</v>
      </c>
      <c r="F9" s="18">
        <f>E9- D9</f>
        <v>1072.9799999999996</v>
      </c>
      <c r="G9" s="19">
        <f>(E9- D9)/D9</f>
        <v>0.16830161214931275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30</v>
      </c>
      <c r="B10" s="18">
        <v>41191.51</v>
      </c>
      <c r="C10" s="18">
        <v>21149.34</v>
      </c>
      <c r="D10" s="18">
        <v>30779.73</v>
      </c>
      <c r="E10" s="18">
        <v>32568.63</v>
      </c>
      <c r="F10" s="18">
        <f>E10- D10</f>
        <v>1788.9000000000015</v>
      </c>
      <c r="G10" s="19">
        <f>(E10- D10)/D10</f>
        <v>5.8119418201524234E-2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31</v>
      </c>
      <c r="B11" s="18">
        <v>27060.3</v>
      </c>
      <c r="C11" s="18">
        <v>16473.84</v>
      </c>
      <c r="D11" s="18">
        <v>12078.15</v>
      </c>
      <c r="E11" s="18">
        <v>12421.93</v>
      </c>
      <c r="F11" s="18">
        <f>E11- D11</f>
        <v>343.78000000000065</v>
      </c>
      <c r="G11" s="19">
        <f>(E11- D11)/D11</f>
        <v>2.8462968252588407E-2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64</v>
      </c>
      <c r="B12" s="18">
        <v>13113.3</v>
      </c>
      <c r="C12" s="18">
        <v>8662.91</v>
      </c>
      <c r="D12" s="18">
        <v>5098.33</v>
      </c>
      <c r="E12" s="18">
        <v>9260.9500000000007</v>
      </c>
      <c r="F12" s="18">
        <f>E12- D12</f>
        <v>4162.6200000000008</v>
      </c>
      <c r="G12" s="19">
        <f>(E12- D12)/D12</f>
        <v>0.81646735303520979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65</v>
      </c>
      <c r="B13" s="18">
        <v>1320.25</v>
      </c>
      <c r="C13" s="18">
        <v>2982.76</v>
      </c>
      <c r="D13" s="18">
        <v>1052.72</v>
      </c>
      <c r="E13" s="18">
        <v>5464.46</v>
      </c>
      <c r="F13" s="18">
        <f>E13- D13</f>
        <v>4411.74</v>
      </c>
      <c r="G13" s="19">
        <f>(E13- D13)/D13</f>
        <v>4.1908009727182911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66</v>
      </c>
      <c r="B14" s="18">
        <v>0</v>
      </c>
      <c r="C14" s="18">
        <v>0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32</v>
      </c>
      <c r="B15" s="18">
        <v>31074.75</v>
      </c>
      <c r="C15" s="18">
        <v>10178.790000000001</v>
      </c>
      <c r="D15" s="18">
        <v>57729.35</v>
      </c>
      <c r="E15" s="18">
        <v>61530.71</v>
      </c>
      <c r="F15" s="18">
        <f>E15- D15</f>
        <v>3801.3600000000006</v>
      </c>
      <c r="G15" s="19">
        <f>(E15- D15)/D15</f>
        <v>6.5847961219033316E-2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67</v>
      </c>
      <c r="B16" s="18">
        <v>8685.01</v>
      </c>
      <c r="C16" s="18">
        <v>9014.4599999999991</v>
      </c>
      <c r="D16" s="18">
        <v>41448.42</v>
      </c>
      <c r="E16" s="18">
        <v>21356.18</v>
      </c>
      <c r="F16" s="18">
        <f>E16- D16</f>
        <v>-20092.239999999998</v>
      </c>
      <c r="G16" s="19">
        <f>(E16- D16)/D16</f>
        <v>-0.48475285668307738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68</v>
      </c>
      <c r="B17" s="18">
        <v>26771.93</v>
      </c>
      <c r="C17" s="18">
        <v>12119.11</v>
      </c>
      <c r="D17" s="18">
        <v>34039.269999999997</v>
      </c>
      <c r="E17" s="18">
        <v>44634.66</v>
      </c>
      <c r="F17" s="18">
        <f>E17- D17</f>
        <v>10595.390000000007</v>
      </c>
      <c r="G17" s="19">
        <f>(E17- D17)/D17</f>
        <v>0.3112696012576065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69</v>
      </c>
      <c r="B18" s="18">
        <v>1869.78</v>
      </c>
      <c r="C18" s="18">
        <v>576.03</v>
      </c>
      <c r="D18" s="18">
        <v>14304.13</v>
      </c>
      <c r="E18" s="18">
        <v>11203.08</v>
      </c>
      <c r="F18" s="18">
        <f>E18- D18</f>
        <v>-3101.0499999999993</v>
      </c>
      <c r="G18" s="19">
        <f>(E18- D18)/D18</f>
        <v>-0.2167940308148765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70</v>
      </c>
      <c r="B19" s="18">
        <v>64308.81</v>
      </c>
      <c r="C19" s="18">
        <v>63954.36</v>
      </c>
      <c r="D19" s="18">
        <v>70582.52</v>
      </c>
      <c r="E19" s="18">
        <v>101482.26</v>
      </c>
      <c r="F19" s="18">
        <f>E19- D19</f>
        <v>30899.739999999991</v>
      </c>
      <c r="G19" s="19">
        <f>(E19- D19)/D19</f>
        <v>0.43778176239669525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33</v>
      </c>
      <c r="B20" s="18">
        <v>352056.96</v>
      </c>
      <c r="C20" s="18">
        <v>435100.47</v>
      </c>
      <c r="D20" s="18">
        <v>568829.41</v>
      </c>
      <c r="E20" s="18">
        <v>790700.33</v>
      </c>
      <c r="F20" s="18">
        <f>E20- D20</f>
        <v>221870.91999999993</v>
      </c>
      <c r="G20" s="19">
        <f>(E20- D20)/D20</f>
        <v>0.39004825717432562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34</v>
      </c>
      <c r="B21" s="18">
        <v>28267.34</v>
      </c>
      <c r="C21" s="18">
        <v>41108.019999999997</v>
      </c>
      <c r="D21" s="18">
        <v>62755.71</v>
      </c>
      <c r="E21" s="18">
        <v>59774.63</v>
      </c>
      <c r="F21" s="18">
        <f>E21- D21</f>
        <v>-2981.0800000000017</v>
      </c>
      <c r="G21" s="19">
        <f>(E21- D21)/D21</f>
        <v>-4.7502928418784549E-2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71</v>
      </c>
      <c r="B22" s="18">
        <v>55498.41</v>
      </c>
      <c r="C22" s="18">
        <v>55014.48</v>
      </c>
      <c r="D22" s="18">
        <v>68607.03</v>
      </c>
      <c r="E22" s="18">
        <v>38858.800000000003</v>
      </c>
      <c r="F22" s="18">
        <f>E22- D22</f>
        <v>-29748.229999999996</v>
      </c>
      <c r="G22" s="19">
        <f>(E22- D22)/D22</f>
        <v>-0.43360323278824336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72</v>
      </c>
      <c r="B23" s="18">
        <v>116427.14</v>
      </c>
      <c r="C23" s="18">
        <v>121048.72</v>
      </c>
      <c r="D23" s="18">
        <v>148195.32999999999</v>
      </c>
      <c r="E23" s="18">
        <v>213117.09</v>
      </c>
      <c r="F23" s="18">
        <f>E23- D23</f>
        <v>64921.760000000009</v>
      </c>
      <c r="G23" s="19">
        <f>(E23- D23)/D23</f>
        <v>0.43808236062499417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73</v>
      </c>
      <c r="B24" s="18">
        <v>4723.3500000000004</v>
      </c>
      <c r="C24" s="18">
        <v>3635.31</v>
      </c>
      <c r="D24" s="18">
        <v>5084.83</v>
      </c>
      <c r="E24" s="18">
        <v>7031.78</v>
      </c>
      <c r="F24" s="18">
        <f>E24- D24</f>
        <v>1946.9499999999998</v>
      </c>
      <c r="G24" s="19">
        <f>(E24- D24)/D24</f>
        <v>0.38289382339232575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35</v>
      </c>
      <c r="B25" s="18">
        <v>79848.479999999996</v>
      </c>
      <c r="C25" s="18">
        <v>60224.55</v>
      </c>
      <c r="D25" s="18">
        <v>151941.26</v>
      </c>
      <c r="E25" s="18">
        <v>107812.83</v>
      </c>
      <c r="F25" s="18">
        <f>E25- D25</f>
        <v>-44128.430000000008</v>
      </c>
      <c r="G25" s="19">
        <f>(E25- D25)/D25</f>
        <v>-0.29043085466054452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1" t="s">
        <v>36</v>
      </c>
      <c r="B26" s="24">
        <f>SUM(B8:B25)</f>
        <v>881106.83</v>
      </c>
      <c r="C26" s="24">
        <f>SUM(C8:C25)</f>
        <v>896132.28</v>
      </c>
      <c r="D26" s="24">
        <f>SUM(D8:D25)</f>
        <v>1310891.9900000002</v>
      </c>
      <c r="E26" s="24">
        <f>SUM(E8:E25)</f>
        <v>1548924.85</v>
      </c>
      <c r="F26" s="24">
        <f>SUM(F8:F25)</f>
        <v>238032.86</v>
      </c>
      <c r="G26" s="25">
        <f>(E26- D26)/D26</f>
        <v>0.1815808333682776</v>
      </c>
      <c r="H26" s="24">
        <f>SUM(H8:H25)</f>
        <v>0</v>
      </c>
      <c r="I26" s="11">
        <v>0</v>
      </c>
      <c r="J26" s="26">
        <f>SUM(J8:J25)</f>
        <v>0</v>
      </c>
    </row>
    <row r="27" spans="1:10" ht="16.5" customHeight="1" x14ac:dyDescent="0.2">
      <c r="A27" s="21" t="s">
        <v>37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38</v>
      </c>
      <c r="B28" s="18">
        <v>457831.43</v>
      </c>
      <c r="C28" s="18">
        <v>409298.7</v>
      </c>
      <c r="D28" s="18">
        <v>947390.34</v>
      </c>
      <c r="E28" s="18">
        <v>985957.93</v>
      </c>
      <c r="F28" s="18">
        <f>E28- D28</f>
        <v>38567.590000000084</v>
      </c>
      <c r="G28" s="19">
        <f>(E28- D28)/D28</f>
        <v>4.0709292011569469E-2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39</v>
      </c>
      <c r="B29" s="18">
        <v>423275.4</v>
      </c>
      <c r="C29" s="18">
        <v>486833.58</v>
      </c>
      <c r="D29" s="18">
        <v>363501.65</v>
      </c>
      <c r="E29" s="18">
        <v>562966.92000000004</v>
      </c>
      <c r="F29" s="18">
        <f>E29- D29</f>
        <v>199465.27000000002</v>
      </c>
      <c r="G29" s="19">
        <f>(E29- D29)/D29</f>
        <v>0.54873277741655369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40</v>
      </c>
      <c r="B30" s="18">
        <v>0</v>
      </c>
      <c r="C30" s="18">
        <v>0</v>
      </c>
      <c r="D30" s="18">
        <v>0</v>
      </c>
      <c r="E30" s="18">
        <v>0</v>
      </c>
      <c r="F30" s="18">
        <f>E30- D30</f>
        <v>0</v>
      </c>
      <c r="G30" s="19" t="e">
        <f>(E30- D30)/D30</f>
        <v>#DIV/0!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22" t="s">
        <v>36</v>
      </c>
      <c r="B31" s="27">
        <f>SUM(B28:B30)</f>
        <v>881106.83000000007</v>
      </c>
      <c r="C31" s="27">
        <f>SUM(C28:C30)</f>
        <v>896132.28</v>
      </c>
      <c r="D31" s="27">
        <f>SUM(D28:D30)</f>
        <v>1310891.99</v>
      </c>
      <c r="E31" s="27">
        <f>SUM(E28:E30)</f>
        <v>1548924.85</v>
      </c>
      <c r="F31" s="27">
        <f>SUM(F28:F30)</f>
        <v>238032.8600000001</v>
      </c>
      <c r="G31" s="28">
        <f>(E31- D31)/D31</f>
        <v>0.18158083336827782</v>
      </c>
      <c r="H31" s="27">
        <f>SUM(H28:H30)</f>
        <v>0</v>
      </c>
      <c r="I31" s="23">
        <v>0</v>
      </c>
      <c r="J31" s="29">
        <f>SUM(J28:J30)</f>
        <v>0</v>
      </c>
    </row>
    <row r="34" spans="1:10" ht="13.5" customHeight="1" x14ac:dyDescent="0.2">
      <c r="A34" s="3" t="s">
        <v>41</v>
      </c>
      <c r="B34" s="3" t="s">
        <v>42</v>
      </c>
      <c r="C34" s="3" t="s">
        <v>43</v>
      </c>
      <c r="D34" s="3" t="s">
        <v>44</v>
      </c>
      <c r="E34" s="3" t="s">
        <v>45</v>
      </c>
      <c r="F34" s="3" t="s">
        <v>46</v>
      </c>
      <c r="G34" s="3" t="s">
        <v>47</v>
      </c>
      <c r="H34" s="3" t="s">
        <v>48</v>
      </c>
      <c r="I34" s="3" t="s">
        <v>49</v>
      </c>
      <c r="J34" s="3" t="s">
        <v>50</v>
      </c>
    </row>
    <row r="35" spans="1:10" ht="36.950000000000003" customHeight="1" x14ac:dyDescent="0.2">
      <c r="A35" s="6" t="s">
        <v>51</v>
      </c>
      <c r="B35" s="7" t="s">
        <v>52</v>
      </c>
      <c r="C35" s="7" t="s">
        <v>53</v>
      </c>
      <c r="D35" s="7" t="s">
        <v>54</v>
      </c>
      <c r="E35" s="7" t="s">
        <v>55</v>
      </c>
      <c r="F35" s="7" t="s">
        <v>56</v>
      </c>
      <c r="G35" s="7" t="s">
        <v>57</v>
      </c>
      <c r="H35" s="7" t="s">
        <v>58</v>
      </c>
      <c r="I35" s="7" t="s">
        <v>57</v>
      </c>
      <c r="J35" s="8" t="s">
        <v>59</v>
      </c>
    </row>
    <row r="36" spans="1:10" ht="13.5" customHeight="1" x14ac:dyDescent="0.2">
      <c r="A36" s="9" t="s">
        <v>29</v>
      </c>
      <c r="B36" s="11">
        <f>J8</f>
        <v>0</v>
      </c>
      <c r="C36" s="11">
        <v>0</v>
      </c>
      <c r="D36" s="11">
        <v>0</v>
      </c>
      <c r="E36" s="11">
        <f>SUM(B36:D36)</f>
        <v>0</v>
      </c>
      <c r="F36" s="11">
        <v>0</v>
      </c>
      <c r="G36" s="14" t="e">
        <f>F36/E36</f>
        <v>#DIV/0!</v>
      </c>
      <c r="H36" s="11">
        <v>0</v>
      </c>
      <c r="I36" s="14">
        <f>IF(E36=0,0,H36/E36)</f>
        <v>0</v>
      </c>
      <c r="J36" s="16">
        <f>E36+F36+H36</f>
        <v>0</v>
      </c>
    </row>
    <row r="37" spans="1:10" ht="13.5" customHeight="1" x14ac:dyDescent="0.2">
      <c r="A37" s="17" t="s">
        <v>63</v>
      </c>
      <c r="B37" s="18">
        <f>J9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30</v>
      </c>
      <c r="B38" s="18">
        <f>J10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31</v>
      </c>
      <c r="B39" s="18">
        <f>J11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64</v>
      </c>
      <c r="B40" s="18">
        <f>J12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65</v>
      </c>
      <c r="B41" s="18">
        <f>J13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66</v>
      </c>
      <c r="B42" s="18">
        <f>J14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32</v>
      </c>
      <c r="B43" s="18">
        <f>J15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67</v>
      </c>
      <c r="B44" s="18">
        <f>J16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68</v>
      </c>
      <c r="B45" s="18">
        <f>J17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69</v>
      </c>
      <c r="B46" s="18">
        <f>J18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70</v>
      </c>
      <c r="B47" s="18">
        <f>J19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33</v>
      </c>
      <c r="B48" s="18">
        <f>J20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34</v>
      </c>
      <c r="B49" s="18">
        <f>J21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71</v>
      </c>
      <c r="B50" s="18">
        <f>J22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72</v>
      </c>
      <c r="B51" s="18">
        <f>J23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73</v>
      </c>
      <c r="B52" s="18">
        <f>J24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35</v>
      </c>
      <c r="B53" s="18">
        <f>J25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21" t="s">
        <v>36</v>
      </c>
      <c r="B54" s="24">
        <f>SUM(B36:B53)</f>
        <v>0</v>
      </c>
      <c r="C54" s="24">
        <f>SUM(C36:C53)</f>
        <v>0</v>
      </c>
      <c r="D54" s="24">
        <f>SUM(D36:D53)</f>
        <v>0</v>
      </c>
      <c r="E54" s="24">
        <f>SUM(E36:E53)</f>
        <v>0</v>
      </c>
      <c r="F54" s="24">
        <f>SUM(F36:F53)</f>
        <v>0</v>
      </c>
      <c r="G54" s="25" t="e">
        <f>F54/E54</f>
        <v>#DIV/0!</v>
      </c>
      <c r="H54" s="24">
        <f>SUM(H36:H53)</f>
        <v>0</v>
      </c>
      <c r="I54" s="11">
        <v>0</v>
      </c>
      <c r="J54" s="26">
        <f>SUM(J36:J53)</f>
        <v>0</v>
      </c>
    </row>
    <row r="55" spans="1:10" ht="13.5" customHeight="1" x14ac:dyDescent="0.2">
      <c r="A55" s="21" t="s">
        <v>37</v>
      </c>
      <c r="B55" s="18"/>
      <c r="C55" s="18"/>
      <c r="D55" s="18"/>
      <c r="E55" s="18"/>
      <c r="F55" s="18"/>
      <c r="G55" s="19"/>
      <c r="H55" s="18"/>
      <c r="I55" s="18"/>
      <c r="J55" s="20"/>
    </row>
    <row r="56" spans="1:10" ht="13.5" customHeight="1" x14ac:dyDescent="0.2">
      <c r="A56" s="17" t="s">
        <v>38</v>
      </c>
      <c r="B56" s="18">
        <f>J28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17" t="s">
        <v>39</v>
      </c>
      <c r="B57" s="18">
        <f>J29</f>
        <v>0</v>
      </c>
      <c r="C57" s="18">
        <v>0</v>
      </c>
      <c r="D57" s="18">
        <v>0</v>
      </c>
      <c r="E57" s="18">
        <f>SUM(B57:D57)</f>
        <v>0</v>
      </c>
      <c r="F57" s="18">
        <v>0</v>
      </c>
      <c r="G57" s="19" t="e">
        <f>F57/E57</f>
        <v>#DIV/0!</v>
      </c>
      <c r="H57" s="18">
        <v>0</v>
      </c>
      <c r="I57" s="19">
        <f>IF(E57=0,0,H57/E57)</f>
        <v>0</v>
      </c>
      <c r="J57" s="20">
        <f>E57+F57+H57</f>
        <v>0</v>
      </c>
    </row>
    <row r="58" spans="1:10" ht="13.5" customHeight="1" x14ac:dyDescent="0.2">
      <c r="A58" s="17" t="s">
        <v>40</v>
      </c>
      <c r="B58" s="18">
        <f>J30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22" t="s">
        <v>36</v>
      </c>
      <c r="B59" s="27">
        <f>SUM(B56:B58)</f>
        <v>0</v>
      </c>
      <c r="C59" s="27">
        <f>SUM(C56:C58)</f>
        <v>0</v>
      </c>
      <c r="D59" s="27">
        <f>SUM(D56:D58)</f>
        <v>0</v>
      </c>
      <c r="E59" s="27">
        <f>SUM(E56:E58)</f>
        <v>0</v>
      </c>
      <c r="F59" s="27">
        <f>SUM(F56:F58)</f>
        <v>0</v>
      </c>
      <c r="G59" s="28" t="e">
        <f>F59/E59</f>
        <v>#DIV/0!</v>
      </c>
      <c r="H59" s="27">
        <f>SUM(H56:H58)</f>
        <v>0</v>
      </c>
      <c r="I59" s="23">
        <v>0</v>
      </c>
      <c r="J59" s="29">
        <f>SUM(J56:J58)</f>
        <v>0</v>
      </c>
    </row>
  </sheetData>
  <mergeCells count="1"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EC24D-B761-46F1-9D4F-0B06F972B3AD}">
  <dimension ref="A1:J5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75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38511.19</v>
      </c>
      <c r="C8" s="11">
        <v>46517.29</v>
      </c>
      <c r="D8" s="11">
        <v>50963.12</v>
      </c>
      <c r="E8" s="11">
        <v>33051.699999999997</v>
      </c>
      <c r="F8" s="11">
        <f>E8- D8</f>
        <v>-17911.420000000006</v>
      </c>
      <c r="G8" s="14">
        <f>(E8- D8)/D8</f>
        <v>-0.35145846643612094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63</v>
      </c>
      <c r="B9" s="18">
        <v>3902.22</v>
      </c>
      <c r="C9" s="18">
        <v>4912.21</v>
      </c>
      <c r="D9" s="18">
        <v>5031.54</v>
      </c>
      <c r="E9" s="18">
        <v>7716.7</v>
      </c>
      <c r="F9" s="18">
        <f>E9- D9</f>
        <v>2685.16</v>
      </c>
      <c r="G9" s="19">
        <f>(E9- D9)/D9</f>
        <v>0.53366563716078974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30</v>
      </c>
      <c r="B10" s="18">
        <v>27852.51</v>
      </c>
      <c r="C10" s="18">
        <v>31416.44</v>
      </c>
      <c r="D10" s="18">
        <v>28334.13</v>
      </c>
      <c r="E10" s="18">
        <v>47089.17</v>
      </c>
      <c r="F10" s="18">
        <f>E10- D10</f>
        <v>18755.039999999997</v>
      </c>
      <c r="G10" s="19">
        <f>(E10- D10)/D10</f>
        <v>0.66192397649054324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31</v>
      </c>
      <c r="B11" s="18">
        <v>48963.62</v>
      </c>
      <c r="C11" s="18">
        <v>48333.75</v>
      </c>
      <c r="D11" s="18">
        <v>34893.46</v>
      </c>
      <c r="E11" s="18">
        <v>27982.1</v>
      </c>
      <c r="F11" s="18">
        <f>E11- D11</f>
        <v>-6911.3600000000006</v>
      </c>
      <c r="G11" s="19">
        <f>(E11- D11)/D11</f>
        <v>-0.19807035473123047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64</v>
      </c>
      <c r="B12" s="18">
        <v>65890.990000000005</v>
      </c>
      <c r="C12" s="18">
        <v>16060.19</v>
      </c>
      <c r="D12" s="18">
        <v>7580.97</v>
      </c>
      <c r="E12" s="18">
        <v>9748.15</v>
      </c>
      <c r="F12" s="18">
        <f>E12- D12</f>
        <v>2167.1799999999994</v>
      </c>
      <c r="G12" s="19">
        <f>(E12- D12)/D12</f>
        <v>0.28587106926949973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65</v>
      </c>
      <c r="B13" s="18">
        <v>4621.3</v>
      </c>
      <c r="C13" s="18">
        <v>1660.62</v>
      </c>
      <c r="D13" s="18">
        <v>3085</v>
      </c>
      <c r="E13" s="18">
        <v>12064</v>
      </c>
      <c r="F13" s="18">
        <f>E13- D13</f>
        <v>8979</v>
      </c>
      <c r="G13" s="19">
        <f>(E13- D13)/D13</f>
        <v>2.9105348460291736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32</v>
      </c>
      <c r="B14" s="18">
        <v>5169.8500000000004</v>
      </c>
      <c r="C14" s="18">
        <v>4760.5600000000004</v>
      </c>
      <c r="D14" s="18">
        <v>8722.2900000000009</v>
      </c>
      <c r="E14" s="18">
        <v>22224.39</v>
      </c>
      <c r="F14" s="18">
        <f>E14- D14</f>
        <v>13502.099999999999</v>
      </c>
      <c r="G14" s="19">
        <f>(E14- D14)/D14</f>
        <v>1.5479994359279499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67</v>
      </c>
      <c r="B15" s="18">
        <v>17045.64</v>
      </c>
      <c r="C15" s="18">
        <v>21725.01</v>
      </c>
      <c r="D15" s="18">
        <v>17363.98</v>
      </c>
      <c r="E15" s="18">
        <v>37601.68</v>
      </c>
      <c r="F15" s="18">
        <f>E15- D15</f>
        <v>20237.7</v>
      </c>
      <c r="G15" s="19">
        <f>(E15- D15)/D15</f>
        <v>1.1654989236338673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68</v>
      </c>
      <c r="B16" s="18">
        <v>11062.01</v>
      </c>
      <c r="C16" s="18">
        <v>5521.35</v>
      </c>
      <c r="D16" s="18">
        <v>5739.27</v>
      </c>
      <c r="E16" s="18">
        <v>3081</v>
      </c>
      <c r="F16" s="18">
        <f>E16- D16</f>
        <v>-2658.2700000000004</v>
      </c>
      <c r="G16" s="19">
        <f>(E16- D16)/D16</f>
        <v>-0.46317214558645964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69</v>
      </c>
      <c r="B17" s="18">
        <v>8967.49</v>
      </c>
      <c r="C17" s="18">
        <v>7444.5</v>
      </c>
      <c r="D17" s="18">
        <v>1324.22</v>
      </c>
      <c r="E17" s="18">
        <v>24022.37</v>
      </c>
      <c r="F17" s="18">
        <f>E17- D17</f>
        <v>22698.149999999998</v>
      </c>
      <c r="G17" s="19">
        <f>(E17- D17)/D17</f>
        <v>17.140769660630408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70</v>
      </c>
      <c r="B18" s="18">
        <v>201134.73</v>
      </c>
      <c r="C18" s="18">
        <v>174199.23</v>
      </c>
      <c r="D18" s="18">
        <v>218321.85</v>
      </c>
      <c r="E18" s="18">
        <v>290732.77</v>
      </c>
      <c r="F18" s="18">
        <f>E18- D18</f>
        <v>72410.920000000013</v>
      </c>
      <c r="G18" s="19">
        <f>(E18- D18)/D18</f>
        <v>0.3316705130521751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33</v>
      </c>
      <c r="B19" s="18">
        <v>952054.33</v>
      </c>
      <c r="C19" s="18">
        <v>1109361.04</v>
      </c>
      <c r="D19" s="18">
        <v>1197406.47</v>
      </c>
      <c r="E19" s="18">
        <v>1429570.94</v>
      </c>
      <c r="F19" s="18">
        <f>E19- D19</f>
        <v>232164.46999999997</v>
      </c>
      <c r="G19" s="19">
        <f>(E19- D19)/D19</f>
        <v>0.19388944006624581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34</v>
      </c>
      <c r="B20" s="18">
        <v>65646.67</v>
      </c>
      <c r="C20" s="18">
        <v>83265.11</v>
      </c>
      <c r="D20" s="18">
        <v>72340.820000000007</v>
      </c>
      <c r="E20" s="18">
        <v>93057.39</v>
      </c>
      <c r="F20" s="18">
        <f>E20- D20</f>
        <v>20716.569999999992</v>
      </c>
      <c r="G20" s="19">
        <f>(E20- D20)/D20</f>
        <v>0.2863745531222896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71</v>
      </c>
      <c r="B21" s="18">
        <v>158654.01</v>
      </c>
      <c r="C21" s="18">
        <v>162795.96</v>
      </c>
      <c r="D21" s="18">
        <v>180811.46</v>
      </c>
      <c r="E21" s="18">
        <v>111917.64</v>
      </c>
      <c r="F21" s="18">
        <f>E21- D21</f>
        <v>-68893.819999999992</v>
      </c>
      <c r="G21" s="19">
        <f>(E21- D21)/D21</f>
        <v>-0.38102573808098222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72</v>
      </c>
      <c r="B22" s="18">
        <v>238246.71</v>
      </c>
      <c r="C22" s="18">
        <v>236725.78</v>
      </c>
      <c r="D22" s="18">
        <v>309105</v>
      </c>
      <c r="E22" s="18">
        <v>458170.35</v>
      </c>
      <c r="F22" s="18">
        <f>E22- D22</f>
        <v>149065.34999999998</v>
      </c>
      <c r="G22" s="19">
        <f>(E22- D22)/D22</f>
        <v>0.48224826515261798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73</v>
      </c>
      <c r="B23" s="18">
        <v>28679.3</v>
      </c>
      <c r="C23" s="18">
        <v>25246.98</v>
      </c>
      <c r="D23" s="18">
        <v>25019.82</v>
      </c>
      <c r="E23" s="18">
        <v>25204.5</v>
      </c>
      <c r="F23" s="18">
        <f>E23- D23</f>
        <v>184.68000000000029</v>
      </c>
      <c r="G23" s="19">
        <f>(E23- D23)/D23</f>
        <v>7.3813480672522943E-3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35</v>
      </c>
      <c r="B24" s="18">
        <v>83950.06</v>
      </c>
      <c r="C24" s="18">
        <v>82018.350000000006</v>
      </c>
      <c r="D24" s="18">
        <v>90648.52</v>
      </c>
      <c r="E24" s="18">
        <v>155614.70000000001</v>
      </c>
      <c r="F24" s="18">
        <f>E24- D24</f>
        <v>64966.180000000008</v>
      </c>
      <c r="G24" s="19">
        <f>(E24- D24)/D24</f>
        <v>0.71668219183280657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21" t="s">
        <v>36</v>
      </c>
      <c r="B25" s="24">
        <f>SUM(B8:B24)</f>
        <v>1960352.63</v>
      </c>
      <c r="C25" s="24">
        <f>SUM(C8:C24)</f>
        <v>2061964.37</v>
      </c>
      <c r="D25" s="24">
        <f>SUM(D8:D24)</f>
        <v>2256691.92</v>
      </c>
      <c r="E25" s="24">
        <f>SUM(E8:E24)</f>
        <v>2788849.5500000003</v>
      </c>
      <c r="F25" s="24">
        <f>SUM(F8:F24)</f>
        <v>532157.63</v>
      </c>
      <c r="G25" s="25">
        <f>(E25- D25)/D25</f>
        <v>0.2358131498959771</v>
      </c>
      <c r="H25" s="24">
        <f>SUM(H8:H24)</f>
        <v>0</v>
      </c>
      <c r="I25" s="11">
        <v>0</v>
      </c>
      <c r="J25" s="26">
        <f>SUM(J8:J24)</f>
        <v>0</v>
      </c>
    </row>
    <row r="26" spans="1:10" ht="16.5" customHeight="1" x14ac:dyDescent="0.2">
      <c r="A26" s="21" t="s">
        <v>37</v>
      </c>
      <c r="B26" s="18"/>
      <c r="C26" s="18"/>
      <c r="D26" s="18"/>
      <c r="E26" s="18"/>
      <c r="F26" s="18"/>
      <c r="G26" s="19"/>
      <c r="H26" s="18"/>
      <c r="I26" s="18"/>
      <c r="J26" s="20"/>
    </row>
    <row r="27" spans="1:10" ht="13.5" customHeight="1" x14ac:dyDescent="0.2">
      <c r="A27" s="17" t="s">
        <v>38</v>
      </c>
      <c r="B27" s="18">
        <v>1776366.43</v>
      </c>
      <c r="C27" s="18">
        <v>1902726.28</v>
      </c>
      <c r="D27" s="18">
        <v>1994288.44</v>
      </c>
      <c r="E27" s="18">
        <v>2479902.29</v>
      </c>
      <c r="F27" s="18">
        <f>E27- D27</f>
        <v>485613.85000000009</v>
      </c>
      <c r="G27" s="19">
        <f>(E27- D27)/D27</f>
        <v>0.2435023140383846</v>
      </c>
      <c r="H27" s="18">
        <v>0</v>
      </c>
      <c r="I27" s="18">
        <v>0</v>
      </c>
      <c r="J27" s="20">
        <f>H27+ I27</f>
        <v>0</v>
      </c>
    </row>
    <row r="28" spans="1:10" ht="13.5" customHeight="1" x14ac:dyDescent="0.2">
      <c r="A28" s="17" t="s">
        <v>39</v>
      </c>
      <c r="B28" s="18">
        <v>183986.2</v>
      </c>
      <c r="C28" s="18">
        <v>159238.09</v>
      </c>
      <c r="D28" s="18">
        <v>262403.48</v>
      </c>
      <c r="E28" s="18">
        <v>308947.26</v>
      </c>
      <c r="F28" s="18">
        <f>E28- D28</f>
        <v>46543.780000000028</v>
      </c>
      <c r="G28" s="19">
        <f>(E28- D28)/D28</f>
        <v>0.17737485798587743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40</v>
      </c>
      <c r="B29" s="18">
        <v>0</v>
      </c>
      <c r="C29" s="18">
        <v>0</v>
      </c>
      <c r="D29" s="18">
        <v>0</v>
      </c>
      <c r="E29" s="18">
        <v>0</v>
      </c>
      <c r="F29" s="18">
        <f>E29- D29</f>
        <v>0</v>
      </c>
      <c r="G29" s="19" t="e">
        <f>(E29- D29)/D29</f>
        <v>#DIV/0!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22" t="s">
        <v>36</v>
      </c>
      <c r="B30" s="27">
        <f>SUM(B27:B29)</f>
        <v>1960352.63</v>
      </c>
      <c r="C30" s="27">
        <f>SUM(C27:C29)</f>
        <v>2061964.37</v>
      </c>
      <c r="D30" s="27">
        <f>SUM(D27:D29)</f>
        <v>2256691.92</v>
      </c>
      <c r="E30" s="27">
        <f>SUM(E27:E29)</f>
        <v>2788849.55</v>
      </c>
      <c r="F30" s="27">
        <f>SUM(F27:F29)</f>
        <v>532157.63000000012</v>
      </c>
      <c r="G30" s="28">
        <f>(E30- D30)/D30</f>
        <v>0.2358131498959769</v>
      </c>
      <c r="H30" s="27">
        <f>SUM(H27:H29)</f>
        <v>0</v>
      </c>
      <c r="I30" s="23">
        <v>0</v>
      </c>
      <c r="J30" s="29">
        <f>SUM(J27:J29)</f>
        <v>0</v>
      </c>
    </row>
    <row r="33" spans="1:10" ht="13.5" customHeight="1" x14ac:dyDescent="0.2">
      <c r="A33" s="3" t="s">
        <v>41</v>
      </c>
      <c r="B33" s="3" t="s">
        <v>42</v>
      </c>
      <c r="C33" s="3" t="s">
        <v>43</v>
      </c>
      <c r="D33" s="3" t="s">
        <v>44</v>
      </c>
      <c r="E33" s="3" t="s">
        <v>45</v>
      </c>
      <c r="F33" s="3" t="s">
        <v>46</v>
      </c>
      <c r="G33" s="3" t="s">
        <v>47</v>
      </c>
      <c r="H33" s="3" t="s">
        <v>48</v>
      </c>
      <c r="I33" s="3" t="s">
        <v>49</v>
      </c>
      <c r="J33" s="3" t="s">
        <v>50</v>
      </c>
    </row>
    <row r="34" spans="1:10" ht="36.950000000000003" customHeight="1" x14ac:dyDescent="0.2">
      <c r="A34" s="6" t="s">
        <v>51</v>
      </c>
      <c r="B34" s="7" t="s">
        <v>52</v>
      </c>
      <c r="C34" s="7" t="s">
        <v>53</v>
      </c>
      <c r="D34" s="7" t="s">
        <v>54</v>
      </c>
      <c r="E34" s="7" t="s">
        <v>55</v>
      </c>
      <c r="F34" s="7" t="s">
        <v>56</v>
      </c>
      <c r="G34" s="7" t="s">
        <v>57</v>
      </c>
      <c r="H34" s="7" t="s">
        <v>58</v>
      </c>
      <c r="I34" s="7" t="s">
        <v>57</v>
      </c>
      <c r="J34" s="8" t="s">
        <v>59</v>
      </c>
    </row>
    <row r="35" spans="1:10" ht="13.5" customHeight="1" x14ac:dyDescent="0.2">
      <c r="A35" s="9" t="s">
        <v>29</v>
      </c>
      <c r="B35" s="11">
        <f>J8</f>
        <v>0</v>
      </c>
      <c r="C35" s="11">
        <v>0</v>
      </c>
      <c r="D35" s="11">
        <v>0</v>
      </c>
      <c r="E35" s="11">
        <f>SUM(B35:D35)</f>
        <v>0</v>
      </c>
      <c r="F35" s="11">
        <v>0</v>
      </c>
      <c r="G35" s="14" t="e">
        <f>F35/E35</f>
        <v>#DIV/0!</v>
      </c>
      <c r="H35" s="11">
        <v>0</v>
      </c>
      <c r="I35" s="14">
        <f>IF(E35=0,0,H35/E35)</f>
        <v>0</v>
      </c>
      <c r="J35" s="16">
        <f>E35+F35+H35</f>
        <v>0</v>
      </c>
    </row>
    <row r="36" spans="1:10" ht="13.5" customHeight="1" x14ac:dyDescent="0.2">
      <c r="A36" s="17" t="s">
        <v>63</v>
      </c>
      <c r="B36" s="18">
        <f>J9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30</v>
      </c>
      <c r="B37" s="18">
        <f>J10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31</v>
      </c>
      <c r="B38" s="18">
        <f>J11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64</v>
      </c>
      <c r="B39" s="18">
        <f>J12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65</v>
      </c>
      <c r="B40" s="18">
        <f>J13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32</v>
      </c>
      <c r="B41" s="18">
        <f>J14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67</v>
      </c>
      <c r="B42" s="18">
        <f>J15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68</v>
      </c>
      <c r="B43" s="18">
        <f>J16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69</v>
      </c>
      <c r="B44" s="18">
        <f>J17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70</v>
      </c>
      <c r="B45" s="18">
        <f>J18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33</v>
      </c>
      <c r="B46" s="18">
        <f>J19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34</v>
      </c>
      <c r="B47" s="18">
        <f>J20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71</v>
      </c>
      <c r="B48" s="18">
        <f>J21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72</v>
      </c>
      <c r="B49" s="18">
        <f>J22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73</v>
      </c>
      <c r="B50" s="18">
        <f>J23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35</v>
      </c>
      <c r="B51" s="18">
        <f>J24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21" t="s">
        <v>36</v>
      </c>
      <c r="B52" s="24">
        <f>SUM(B35:B51)</f>
        <v>0</v>
      </c>
      <c r="C52" s="24">
        <f>SUM(C35:C51)</f>
        <v>0</v>
      </c>
      <c r="D52" s="24">
        <f>SUM(D35:D51)</f>
        <v>0</v>
      </c>
      <c r="E52" s="24">
        <f>SUM(E35:E51)</f>
        <v>0</v>
      </c>
      <c r="F52" s="24">
        <f>SUM(F35:F51)</f>
        <v>0</v>
      </c>
      <c r="G52" s="25" t="e">
        <f>F52/E52</f>
        <v>#DIV/0!</v>
      </c>
      <c r="H52" s="24">
        <f>SUM(H35:H51)</f>
        <v>0</v>
      </c>
      <c r="I52" s="11">
        <v>0</v>
      </c>
      <c r="J52" s="26">
        <f>SUM(J35:J51)</f>
        <v>0</v>
      </c>
    </row>
    <row r="53" spans="1:10" ht="13.5" customHeight="1" x14ac:dyDescent="0.2">
      <c r="A53" s="21" t="s">
        <v>37</v>
      </c>
      <c r="B53" s="18"/>
      <c r="C53" s="18"/>
      <c r="D53" s="18"/>
      <c r="E53" s="18"/>
      <c r="F53" s="18"/>
      <c r="G53" s="19"/>
      <c r="H53" s="18"/>
      <c r="I53" s="18"/>
      <c r="J53" s="20"/>
    </row>
    <row r="54" spans="1:10" ht="13.5" customHeight="1" x14ac:dyDescent="0.2">
      <c r="A54" s="17" t="s">
        <v>38</v>
      </c>
      <c r="B54" s="18">
        <f>J27</f>
        <v>0</v>
      </c>
      <c r="C54" s="18">
        <v>0</v>
      </c>
      <c r="D54" s="18">
        <v>0</v>
      </c>
      <c r="E54" s="18">
        <f>SUM(B54:D54)</f>
        <v>0</v>
      </c>
      <c r="F54" s="18">
        <v>0</v>
      </c>
      <c r="G54" s="19" t="e">
        <f>F54/E54</f>
        <v>#DIV/0!</v>
      </c>
      <c r="H54" s="18">
        <v>0</v>
      </c>
      <c r="I54" s="19">
        <f>IF(E54=0,0,H54/E54)</f>
        <v>0</v>
      </c>
      <c r="J54" s="20">
        <f>E54+F54+H54</f>
        <v>0</v>
      </c>
    </row>
    <row r="55" spans="1:10" ht="13.5" customHeight="1" x14ac:dyDescent="0.2">
      <c r="A55" s="17" t="s">
        <v>39</v>
      </c>
      <c r="B55" s="18">
        <f>J28</f>
        <v>0</v>
      </c>
      <c r="C55" s="18">
        <v>0</v>
      </c>
      <c r="D55" s="18">
        <v>0</v>
      </c>
      <c r="E55" s="18">
        <f>SUM(B55:D55)</f>
        <v>0</v>
      </c>
      <c r="F55" s="18">
        <v>0</v>
      </c>
      <c r="G55" s="19" t="e">
        <f>F55/E55</f>
        <v>#DIV/0!</v>
      </c>
      <c r="H55" s="18">
        <v>0</v>
      </c>
      <c r="I55" s="19">
        <f>IF(E55=0,0,H55/E55)</f>
        <v>0</v>
      </c>
      <c r="J55" s="20">
        <f>E55+F55+H55</f>
        <v>0</v>
      </c>
    </row>
    <row r="56" spans="1:10" ht="13.5" customHeight="1" x14ac:dyDescent="0.2">
      <c r="A56" s="17" t="s">
        <v>40</v>
      </c>
      <c r="B56" s="18">
        <f>J29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22" t="s">
        <v>36</v>
      </c>
      <c r="B57" s="27">
        <f>SUM(B54:B56)</f>
        <v>0</v>
      </c>
      <c r="C57" s="27">
        <f>SUM(C54:C56)</f>
        <v>0</v>
      </c>
      <c r="D57" s="27">
        <f>SUM(D54:D56)</f>
        <v>0</v>
      </c>
      <c r="E57" s="27">
        <f>SUM(E54:E56)</f>
        <v>0</v>
      </c>
      <c r="F57" s="27">
        <f>SUM(F54:F56)</f>
        <v>0</v>
      </c>
      <c r="G57" s="28" t="e">
        <f>F57/E57</f>
        <v>#DIV/0!</v>
      </c>
      <c r="H57" s="27">
        <f>SUM(H54:H56)</f>
        <v>0</v>
      </c>
      <c r="I57" s="23">
        <v>0</v>
      </c>
      <c r="J57" s="29">
        <f>SUM(J54:J56)</f>
        <v>0</v>
      </c>
    </row>
  </sheetData>
  <mergeCells count="1">
    <mergeCell ref="F6:G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2AA65-D6C6-4C01-AA3F-52D51759D1FE}">
  <dimension ref="A1:J5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79960.350000000006</v>
      </c>
      <c r="C8" s="11">
        <v>53368.43</v>
      </c>
      <c r="D8" s="11">
        <v>71663.91</v>
      </c>
      <c r="E8" s="11">
        <v>93547.06</v>
      </c>
      <c r="F8" s="11">
        <f>E8- D8</f>
        <v>21883.149999999994</v>
      </c>
      <c r="G8" s="14">
        <f>(E8- D8)/D8</f>
        <v>0.30535802470169426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63</v>
      </c>
      <c r="B9" s="18">
        <v>11587.68</v>
      </c>
      <c r="C9" s="18">
        <v>3628.68</v>
      </c>
      <c r="D9" s="18">
        <v>3415.02</v>
      </c>
      <c r="E9" s="18">
        <v>10377.25</v>
      </c>
      <c r="F9" s="18">
        <f>E9- D9</f>
        <v>6962.23</v>
      </c>
      <c r="G9" s="19">
        <f>(E9- D9)/D9</f>
        <v>2.0387084116637677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30</v>
      </c>
      <c r="B10" s="18">
        <v>49619.65</v>
      </c>
      <c r="C10" s="18">
        <v>49179.58</v>
      </c>
      <c r="D10" s="18">
        <v>35981.730000000003</v>
      </c>
      <c r="E10" s="18">
        <v>136836.73000000001</v>
      </c>
      <c r="F10" s="18">
        <f>E10- D10</f>
        <v>100855</v>
      </c>
      <c r="G10" s="19">
        <f>(E10- D10)/D10</f>
        <v>2.8029502750423614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31</v>
      </c>
      <c r="B11" s="18">
        <v>86780.23</v>
      </c>
      <c r="C11" s="18">
        <v>62306.6</v>
      </c>
      <c r="D11" s="18">
        <v>56620.45</v>
      </c>
      <c r="E11" s="18">
        <v>47570.67</v>
      </c>
      <c r="F11" s="18">
        <f>E11- D11</f>
        <v>-9049.7799999999988</v>
      </c>
      <c r="G11" s="19">
        <f>(E11- D11)/D11</f>
        <v>-0.15983235739030685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64</v>
      </c>
      <c r="B12" s="18">
        <v>45162.23</v>
      </c>
      <c r="C12" s="18">
        <v>114406.41</v>
      </c>
      <c r="D12" s="18">
        <v>85954.35</v>
      </c>
      <c r="E12" s="18">
        <v>141314.45000000001</v>
      </c>
      <c r="F12" s="18">
        <f>E12- D12</f>
        <v>55360.100000000006</v>
      </c>
      <c r="G12" s="19">
        <f>(E12- D12)/D12</f>
        <v>0.64406397116608993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65</v>
      </c>
      <c r="B13" s="18">
        <v>10476.299999999999</v>
      </c>
      <c r="C13" s="18">
        <v>17775.7</v>
      </c>
      <c r="D13" s="18">
        <v>5014</v>
      </c>
      <c r="E13" s="18">
        <v>49208.15</v>
      </c>
      <c r="F13" s="18">
        <f>E13- D13</f>
        <v>44194.15</v>
      </c>
      <c r="G13" s="19">
        <f>(E13- D13)/D13</f>
        <v>8.8141503789389706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66</v>
      </c>
      <c r="B14" s="18">
        <v>0</v>
      </c>
      <c r="C14" s="18">
        <v>0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32</v>
      </c>
      <c r="B15" s="18">
        <v>8614.1</v>
      </c>
      <c r="C15" s="18">
        <v>15686.13</v>
      </c>
      <c r="D15" s="18">
        <v>13990.66</v>
      </c>
      <c r="E15" s="18">
        <v>29439.96</v>
      </c>
      <c r="F15" s="18">
        <f>E15- D15</f>
        <v>15449.3</v>
      </c>
      <c r="G15" s="19">
        <f>(E15- D15)/D15</f>
        <v>1.1042581264929603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67</v>
      </c>
      <c r="B16" s="18">
        <v>93372.72</v>
      </c>
      <c r="C16" s="18">
        <v>58723.66</v>
      </c>
      <c r="D16" s="18">
        <v>60428.480000000003</v>
      </c>
      <c r="E16" s="18">
        <v>82883.05</v>
      </c>
      <c r="F16" s="18">
        <f>E16- D16</f>
        <v>22454.57</v>
      </c>
      <c r="G16" s="19">
        <f>(E16- D16)/D16</f>
        <v>0.37158919105693206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68</v>
      </c>
      <c r="B17" s="18">
        <v>34011.449999999997</v>
      </c>
      <c r="C17" s="18">
        <v>21803.33</v>
      </c>
      <c r="D17" s="18">
        <v>31075.05</v>
      </c>
      <c r="E17" s="18">
        <v>34206.019999999997</v>
      </c>
      <c r="F17" s="18">
        <f>E17- D17</f>
        <v>3130.9699999999975</v>
      </c>
      <c r="G17" s="19">
        <f>(E17- D17)/D17</f>
        <v>0.10075510739323018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69</v>
      </c>
      <c r="B18" s="18">
        <v>19787.2</v>
      </c>
      <c r="C18" s="18">
        <v>15246.05</v>
      </c>
      <c r="D18" s="18">
        <v>22054.27</v>
      </c>
      <c r="E18" s="18">
        <v>47103.56</v>
      </c>
      <c r="F18" s="18">
        <f>E18- D18</f>
        <v>25049.289999999997</v>
      </c>
      <c r="G18" s="19">
        <f>(E18- D18)/D18</f>
        <v>1.1358022732105846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70</v>
      </c>
      <c r="B19" s="18">
        <v>367567.76</v>
      </c>
      <c r="C19" s="18">
        <v>291497.57</v>
      </c>
      <c r="D19" s="18">
        <v>264245.51</v>
      </c>
      <c r="E19" s="18">
        <v>278827.93</v>
      </c>
      <c r="F19" s="18">
        <f>E19- D19</f>
        <v>14582.419999999984</v>
      </c>
      <c r="G19" s="19">
        <f>(E19- D19)/D19</f>
        <v>5.5185119323314075E-2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33</v>
      </c>
      <c r="B20" s="18">
        <v>2481437.7000000002</v>
      </c>
      <c r="C20" s="18">
        <v>2950290.31</v>
      </c>
      <c r="D20" s="18">
        <v>3428209.93</v>
      </c>
      <c r="E20" s="18">
        <v>3967481.78</v>
      </c>
      <c r="F20" s="18">
        <f>E20- D20</f>
        <v>539271.84999999963</v>
      </c>
      <c r="G20" s="19">
        <f>(E20- D20)/D20</f>
        <v>0.15730420861361882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34</v>
      </c>
      <c r="B21" s="18">
        <v>173442.85</v>
      </c>
      <c r="C21" s="18">
        <v>153544.35999999999</v>
      </c>
      <c r="D21" s="18">
        <v>155963.72</v>
      </c>
      <c r="E21" s="18">
        <v>288854.52</v>
      </c>
      <c r="F21" s="18">
        <f>E21- D21</f>
        <v>132890.80000000002</v>
      </c>
      <c r="G21" s="19">
        <f>(E21- D21)/D21</f>
        <v>0.8520622616593142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71</v>
      </c>
      <c r="B22" s="18">
        <v>361052.02</v>
      </c>
      <c r="C22" s="18">
        <v>385939.4</v>
      </c>
      <c r="D22" s="18">
        <v>423968.6</v>
      </c>
      <c r="E22" s="18">
        <v>259343.47</v>
      </c>
      <c r="F22" s="18">
        <f>E22- D22</f>
        <v>-164625.12999999998</v>
      </c>
      <c r="G22" s="19">
        <f>(E22- D22)/D22</f>
        <v>-0.38829557188905023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72</v>
      </c>
      <c r="B23" s="18">
        <v>722365.93</v>
      </c>
      <c r="C23" s="18">
        <v>759188.46</v>
      </c>
      <c r="D23" s="18">
        <v>834282.58</v>
      </c>
      <c r="E23" s="18">
        <v>1317554.69</v>
      </c>
      <c r="F23" s="18">
        <f>E23- D23</f>
        <v>483272.11</v>
      </c>
      <c r="G23" s="19">
        <f>(E23- D23)/D23</f>
        <v>0.57926669162863265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73</v>
      </c>
      <c r="B24" s="18">
        <v>61274.35</v>
      </c>
      <c r="C24" s="18">
        <v>55242.59</v>
      </c>
      <c r="D24" s="18">
        <v>82272.12</v>
      </c>
      <c r="E24" s="18">
        <v>115972.51</v>
      </c>
      <c r="F24" s="18">
        <f>E24- D24</f>
        <v>33700.39</v>
      </c>
      <c r="G24" s="19">
        <f>(E24- D24)/D24</f>
        <v>0.40962102350103535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35</v>
      </c>
      <c r="B25" s="18">
        <v>314886.40999999997</v>
      </c>
      <c r="C25" s="18">
        <v>297398.78000000003</v>
      </c>
      <c r="D25" s="18">
        <v>267320.3</v>
      </c>
      <c r="E25" s="18">
        <v>274508.05</v>
      </c>
      <c r="F25" s="18">
        <f>E25- D25</f>
        <v>7187.75</v>
      </c>
      <c r="G25" s="19">
        <f>(E25- D25)/D25</f>
        <v>2.6888156267967679E-2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1" t="s">
        <v>36</v>
      </c>
      <c r="B26" s="24">
        <f>SUM(B8:B25)</f>
        <v>4921398.93</v>
      </c>
      <c r="C26" s="24">
        <f>SUM(C8:C25)</f>
        <v>5305226.04</v>
      </c>
      <c r="D26" s="24">
        <f>SUM(D8:D25)</f>
        <v>5842460.6799999997</v>
      </c>
      <c r="E26" s="24">
        <f>SUM(E8:E25)</f>
        <v>7175029.8499999987</v>
      </c>
      <c r="F26" s="24">
        <f>SUM(F8:F25)</f>
        <v>1332569.1699999995</v>
      </c>
      <c r="G26" s="25">
        <f>(E26- D26)/D26</f>
        <v>0.22808354954987889</v>
      </c>
      <c r="H26" s="24">
        <f>SUM(H8:H25)</f>
        <v>0</v>
      </c>
      <c r="I26" s="11">
        <v>0</v>
      </c>
      <c r="J26" s="26">
        <f>SUM(J8:J25)</f>
        <v>0</v>
      </c>
    </row>
    <row r="27" spans="1:10" ht="16.5" customHeight="1" x14ac:dyDescent="0.2">
      <c r="A27" s="21" t="s">
        <v>37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38</v>
      </c>
      <c r="B28" s="18">
        <v>3647552.17</v>
      </c>
      <c r="C28" s="18">
        <v>4048593.03</v>
      </c>
      <c r="D28" s="18">
        <v>4543640.28</v>
      </c>
      <c r="E28" s="18">
        <v>5590325.0099999998</v>
      </c>
      <c r="F28" s="18">
        <f>E28- D28</f>
        <v>1046684.7299999995</v>
      </c>
      <c r="G28" s="19">
        <f>(E28- D28)/D28</f>
        <v>0.23036258715445657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39</v>
      </c>
      <c r="B29" s="18">
        <v>1273846.76</v>
      </c>
      <c r="C29" s="18">
        <v>1256633.01</v>
      </c>
      <c r="D29" s="18">
        <v>1298820.3999999999</v>
      </c>
      <c r="E29" s="18">
        <v>1584704.84</v>
      </c>
      <c r="F29" s="18">
        <f>E29- D29</f>
        <v>285884.44000000018</v>
      </c>
      <c r="G29" s="19">
        <f>(E29- D29)/D29</f>
        <v>0.22011083287573879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40</v>
      </c>
      <c r="B30" s="18">
        <v>0</v>
      </c>
      <c r="C30" s="18">
        <v>0</v>
      </c>
      <c r="D30" s="18">
        <v>0</v>
      </c>
      <c r="E30" s="18">
        <v>0</v>
      </c>
      <c r="F30" s="18">
        <f>E30- D30</f>
        <v>0</v>
      </c>
      <c r="G30" s="19" t="e">
        <f>(E30- D30)/D30</f>
        <v>#DIV/0!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22" t="s">
        <v>36</v>
      </c>
      <c r="B31" s="27">
        <f>SUM(B28:B30)</f>
        <v>4921398.93</v>
      </c>
      <c r="C31" s="27">
        <f>SUM(C28:C30)</f>
        <v>5305226.04</v>
      </c>
      <c r="D31" s="27">
        <f>SUM(D28:D30)</f>
        <v>5842460.6799999997</v>
      </c>
      <c r="E31" s="27">
        <f>SUM(E28:E30)</f>
        <v>7175029.8499999996</v>
      </c>
      <c r="F31" s="27">
        <f>SUM(F28:F30)</f>
        <v>1332569.1699999997</v>
      </c>
      <c r="G31" s="28">
        <f>(E31- D31)/D31</f>
        <v>0.22808354954987903</v>
      </c>
      <c r="H31" s="27">
        <f>SUM(H28:H30)</f>
        <v>0</v>
      </c>
      <c r="I31" s="23">
        <v>0</v>
      </c>
      <c r="J31" s="29">
        <f>SUM(J28:J30)</f>
        <v>0</v>
      </c>
    </row>
    <row r="34" spans="1:10" ht="13.5" customHeight="1" x14ac:dyDescent="0.2">
      <c r="A34" s="3" t="s">
        <v>41</v>
      </c>
      <c r="B34" s="3" t="s">
        <v>42</v>
      </c>
      <c r="C34" s="3" t="s">
        <v>43</v>
      </c>
      <c r="D34" s="3" t="s">
        <v>44</v>
      </c>
      <c r="E34" s="3" t="s">
        <v>45</v>
      </c>
      <c r="F34" s="3" t="s">
        <v>46</v>
      </c>
      <c r="G34" s="3" t="s">
        <v>47</v>
      </c>
      <c r="H34" s="3" t="s">
        <v>48</v>
      </c>
      <c r="I34" s="3" t="s">
        <v>49</v>
      </c>
      <c r="J34" s="3" t="s">
        <v>50</v>
      </c>
    </row>
    <row r="35" spans="1:10" ht="36.950000000000003" customHeight="1" x14ac:dyDescent="0.2">
      <c r="A35" s="6" t="s">
        <v>51</v>
      </c>
      <c r="B35" s="7" t="s">
        <v>52</v>
      </c>
      <c r="C35" s="7" t="s">
        <v>53</v>
      </c>
      <c r="D35" s="7" t="s">
        <v>54</v>
      </c>
      <c r="E35" s="7" t="s">
        <v>55</v>
      </c>
      <c r="F35" s="7" t="s">
        <v>56</v>
      </c>
      <c r="G35" s="7" t="s">
        <v>57</v>
      </c>
      <c r="H35" s="7" t="s">
        <v>58</v>
      </c>
      <c r="I35" s="7" t="s">
        <v>57</v>
      </c>
      <c r="J35" s="8" t="s">
        <v>59</v>
      </c>
    </row>
    <row r="36" spans="1:10" ht="13.5" customHeight="1" x14ac:dyDescent="0.2">
      <c r="A36" s="9" t="s">
        <v>29</v>
      </c>
      <c r="B36" s="11">
        <f>J8</f>
        <v>0</v>
      </c>
      <c r="C36" s="11">
        <v>0</v>
      </c>
      <c r="D36" s="11">
        <v>0</v>
      </c>
      <c r="E36" s="11">
        <f>SUM(B36:D36)</f>
        <v>0</v>
      </c>
      <c r="F36" s="11">
        <v>0</v>
      </c>
      <c r="G36" s="14" t="e">
        <f>F36/E36</f>
        <v>#DIV/0!</v>
      </c>
      <c r="H36" s="11">
        <v>0</v>
      </c>
      <c r="I36" s="14">
        <f>IF(E36=0,0,H36/E36)</f>
        <v>0</v>
      </c>
      <c r="J36" s="16">
        <f>E36+F36+H36</f>
        <v>0</v>
      </c>
    </row>
    <row r="37" spans="1:10" ht="13.5" customHeight="1" x14ac:dyDescent="0.2">
      <c r="A37" s="17" t="s">
        <v>63</v>
      </c>
      <c r="B37" s="18">
        <f>J9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30</v>
      </c>
      <c r="B38" s="18">
        <f>J10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31</v>
      </c>
      <c r="B39" s="18">
        <f>J11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64</v>
      </c>
      <c r="B40" s="18">
        <f>J12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65</v>
      </c>
      <c r="B41" s="18">
        <f>J13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66</v>
      </c>
      <c r="B42" s="18">
        <f>J14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32</v>
      </c>
      <c r="B43" s="18">
        <f>J15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67</v>
      </c>
      <c r="B44" s="18">
        <f>J16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68</v>
      </c>
      <c r="B45" s="18">
        <f>J17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69</v>
      </c>
      <c r="B46" s="18">
        <f>J18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70</v>
      </c>
      <c r="B47" s="18">
        <f>J19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33</v>
      </c>
      <c r="B48" s="18">
        <f>J20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34</v>
      </c>
      <c r="B49" s="18">
        <f>J21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71</v>
      </c>
      <c r="B50" s="18">
        <f>J22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72</v>
      </c>
      <c r="B51" s="18">
        <f>J23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73</v>
      </c>
      <c r="B52" s="18">
        <f>J24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35</v>
      </c>
      <c r="B53" s="18">
        <f>J25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21" t="s">
        <v>36</v>
      </c>
      <c r="B54" s="24">
        <f>SUM(B36:B53)</f>
        <v>0</v>
      </c>
      <c r="C54" s="24">
        <f>SUM(C36:C53)</f>
        <v>0</v>
      </c>
      <c r="D54" s="24">
        <f>SUM(D36:D53)</f>
        <v>0</v>
      </c>
      <c r="E54" s="24">
        <f>SUM(E36:E53)</f>
        <v>0</v>
      </c>
      <c r="F54" s="24">
        <f>SUM(F36:F53)</f>
        <v>0</v>
      </c>
      <c r="G54" s="25" t="e">
        <f>F54/E54</f>
        <v>#DIV/0!</v>
      </c>
      <c r="H54" s="24">
        <f>SUM(H36:H53)</f>
        <v>0</v>
      </c>
      <c r="I54" s="11">
        <v>0</v>
      </c>
      <c r="J54" s="26">
        <f>SUM(J36:J53)</f>
        <v>0</v>
      </c>
    </row>
    <row r="55" spans="1:10" ht="13.5" customHeight="1" x14ac:dyDescent="0.2">
      <c r="A55" s="21" t="s">
        <v>37</v>
      </c>
      <c r="B55" s="18"/>
      <c r="C55" s="18"/>
      <c r="D55" s="18"/>
      <c r="E55" s="18"/>
      <c r="F55" s="18"/>
      <c r="G55" s="19"/>
      <c r="H55" s="18"/>
      <c r="I55" s="18"/>
      <c r="J55" s="20"/>
    </row>
    <row r="56" spans="1:10" ht="13.5" customHeight="1" x14ac:dyDescent="0.2">
      <c r="A56" s="17" t="s">
        <v>38</v>
      </c>
      <c r="B56" s="18">
        <f>J28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17" t="s">
        <v>39</v>
      </c>
      <c r="B57" s="18">
        <f>J29</f>
        <v>0</v>
      </c>
      <c r="C57" s="18">
        <v>0</v>
      </c>
      <c r="D57" s="18">
        <v>0</v>
      </c>
      <c r="E57" s="18">
        <f>SUM(B57:D57)</f>
        <v>0</v>
      </c>
      <c r="F57" s="18">
        <v>0</v>
      </c>
      <c r="G57" s="19" t="e">
        <f>F57/E57</f>
        <v>#DIV/0!</v>
      </c>
      <c r="H57" s="18">
        <v>0</v>
      </c>
      <c r="I57" s="19">
        <f>IF(E57=0,0,H57/E57)</f>
        <v>0</v>
      </c>
      <c r="J57" s="20">
        <f>E57+F57+H57</f>
        <v>0</v>
      </c>
    </row>
    <row r="58" spans="1:10" ht="13.5" customHeight="1" x14ac:dyDescent="0.2">
      <c r="A58" s="17" t="s">
        <v>40</v>
      </c>
      <c r="B58" s="18">
        <f>J30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22" t="s">
        <v>36</v>
      </c>
      <c r="B59" s="27">
        <f>SUM(B56:B58)</f>
        <v>0</v>
      </c>
      <c r="C59" s="27">
        <f>SUM(C56:C58)</f>
        <v>0</v>
      </c>
      <c r="D59" s="27">
        <f>SUM(D56:D58)</f>
        <v>0</v>
      </c>
      <c r="E59" s="27">
        <f>SUM(E56:E58)</f>
        <v>0</v>
      </c>
      <c r="F59" s="27">
        <f>SUM(F56:F58)</f>
        <v>0</v>
      </c>
      <c r="G59" s="28" t="e">
        <f>F59/E59</f>
        <v>#DIV/0!</v>
      </c>
      <c r="H59" s="27">
        <f>SUM(H56:H58)</f>
        <v>0</v>
      </c>
      <c r="I59" s="23">
        <v>0</v>
      </c>
      <c r="J59" s="29">
        <f>SUM(J56:J58)</f>
        <v>0</v>
      </c>
    </row>
  </sheetData>
  <mergeCells count="1">
    <mergeCell ref="F6:G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7268B-2A44-46BF-A3A8-EA962BA725D3}">
  <dimension ref="A1:J5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60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310927.57</v>
      </c>
      <c r="C8" s="11">
        <v>390393.42</v>
      </c>
      <c r="D8" s="11">
        <v>382807.62</v>
      </c>
      <c r="E8" s="11">
        <v>382222.25</v>
      </c>
      <c r="F8" s="11">
        <f>E8- D8</f>
        <v>-585.36999999999534</v>
      </c>
      <c r="G8" s="14">
        <f>(E8- D8)/D8</f>
        <v>-1.5291492891390077E-3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63</v>
      </c>
      <c r="B9" s="18">
        <v>39494.5</v>
      </c>
      <c r="C9" s="18">
        <v>40580.01</v>
      </c>
      <c r="D9" s="18">
        <v>83584.09</v>
      </c>
      <c r="E9" s="18">
        <v>89164.56</v>
      </c>
      <c r="F9" s="18">
        <f>E9- D9</f>
        <v>5580.4700000000012</v>
      </c>
      <c r="G9" s="19">
        <f>(E9- D9)/D9</f>
        <v>6.6764739557492361E-2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30</v>
      </c>
      <c r="B10" s="18">
        <v>71771.19</v>
      </c>
      <c r="C10" s="18">
        <v>80955.8</v>
      </c>
      <c r="D10" s="18">
        <v>33446.46</v>
      </c>
      <c r="E10" s="18">
        <v>402000.87</v>
      </c>
      <c r="F10" s="18">
        <f>E10- D10</f>
        <v>368554.41</v>
      </c>
      <c r="G10" s="19">
        <f>(E10- D10)/D10</f>
        <v>11.019235219512019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31</v>
      </c>
      <c r="B11" s="18">
        <v>141909.6</v>
      </c>
      <c r="C11" s="18">
        <v>3044019.88</v>
      </c>
      <c r="D11" s="18">
        <v>6804488.8399999999</v>
      </c>
      <c r="E11" s="18">
        <v>8069924.0800000001</v>
      </c>
      <c r="F11" s="18">
        <f>E11- D11</f>
        <v>1265435.2400000002</v>
      </c>
      <c r="G11" s="19">
        <f>(E11- D11)/D11</f>
        <v>0.18597065404254529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64</v>
      </c>
      <c r="B12" s="18">
        <v>75460.899999999994</v>
      </c>
      <c r="C12" s="18">
        <v>87661.25</v>
      </c>
      <c r="D12" s="18">
        <v>84928.84</v>
      </c>
      <c r="E12" s="18">
        <v>145179.88</v>
      </c>
      <c r="F12" s="18">
        <f>E12- D12</f>
        <v>60251.040000000008</v>
      </c>
      <c r="G12" s="19">
        <f>(E12- D12)/D12</f>
        <v>0.70942968254364491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65</v>
      </c>
      <c r="B13" s="18">
        <v>10400.85</v>
      </c>
      <c r="C13" s="18">
        <v>5758.35</v>
      </c>
      <c r="D13" s="18">
        <v>5026.16</v>
      </c>
      <c r="E13" s="18">
        <v>11131.17</v>
      </c>
      <c r="F13" s="18">
        <f>E13- D13</f>
        <v>6105.01</v>
      </c>
      <c r="G13" s="19">
        <f>(E13- D13)/D13</f>
        <v>1.2146469670682987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66</v>
      </c>
      <c r="B14" s="18">
        <v>1509.53</v>
      </c>
      <c r="C14" s="18">
        <v>1558.85</v>
      </c>
      <c r="D14" s="18">
        <v>2221.84</v>
      </c>
      <c r="E14" s="18">
        <v>6259.26</v>
      </c>
      <c r="F14" s="18">
        <f>E14- D14</f>
        <v>4037.42</v>
      </c>
      <c r="G14" s="19">
        <f>(E14- D14)/D14</f>
        <v>1.8171515500666113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32</v>
      </c>
      <c r="B15" s="18">
        <v>146818.07999999999</v>
      </c>
      <c r="C15" s="18">
        <v>34220.17</v>
      </c>
      <c r="D15" s="18">
        <v>125299.87</v>
      </c>
      <c r="E15" s="18">
        <v>251908.35</v>
      </c>
      <c r="F15" s="18">
        <f>E15- D15</f>
        <v>126608.48000000001</v>
      </c>
      <c r="G15" s="19">
        <f>(E15- D15)/D15</f>
        <v>1.0104438256799471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67</v>
      </c>
      <c r="B16" s="18">
        <v>94692.5</v>
      </c>
      <c r="C16" s="18">
        <v>64473.04</v>
      </c>
      <c r="D16" s="18">
        <v>90499.16</v>
      </c>
      <c r="E16" s="18">
        <v>93874.89</v>
      </c>
      <c r="F16" s="18">
        <f>E16- D16</f>
        <v>3375.7299999999959</v>
      </c>
      <c r="G16" s="19">
        <f>(E16- D16)/D16</f>
        <v>3.730123019926368E-2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68</v>
      </c>
      <c r="B17" s="18">
        <v>95734.43</v>
      </c>
      <c r="C17" s="18">
        <v>68164.039999999994</v>
      </c>
      <c r="D17" s="18">
        <v>140078.07999999999</v>
      </c>
      <c r="E17" s="18">
        <v>172465.37</v>
      </c>
      <c r="F17" s="18">
        <f>E17- D17</f>
        <v>32387.290000000008</v>
      </c>
      <c r="G17" s="19">
        <f>(E17- D17)/D17</f>
        <v>0.23120883724277211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69</v>
      </c>
      <c r="B18" s="18">
        <v>50076.67</v>
      </c>
      <c r="C18" s="18">
        <v>40646.269999999997</v>
      </c>
      <c r="D18" s="18">
        <v>43318.63</v>
      </c>
      <c r="E18" s="18">
        <v>62666.59</v>
      </c>
      <c r="F18" s="18">
        <f>E18- D18</f>
        <v>19347.96</v>
      </c>
      <c r="G18" s="19">
        <f>(E18- D18)/D18</f>
        <v>0.44664293399860522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70</v>
      </c>
      <c r="B19" s="18">
        <v>23191.360000000001</v>
      </c>
      <c r="C19" s="18">
        <v>20043.93</v>
      </c>
      <c r="D19" s="18">
        <v>16271.22</v>
      </c>
      <c r="E19" s="18">
        <v>31105.55</v>
      </c>
      <c r="F19" s="18">
        <f>E19- D19</f>
        <v>14834.33</v>
      </c>
      <c r="G19" s="19">
        <f>(E19- D19)/D19</f>
        <v>0.91169131755332422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33</v>
      </c>
      <c r="B20" s="18">
        <v>1547.42</v>
      </c>
      <c r="C20" s="18">
        <v>2865.27</v>
      </c>
      <c r="D20" s="18">
        <v>1320.16</v>
      </c>
      <c r="E20" s="18">
        <v>1160.53</v>
      </c>
      <c r="F20" s="18">
        <f>E20- D20</f>
        <v>-159.63000000000011</v>
      </c>
      <c r="G20" s="19">
        <f>(E20- D20)/D20</f>
        <v>-0.12091716155617509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34</v>
      </c>
      <c r="B21" s="18">
        <v>217447.13</v>
      </c>
      <c r="C21" s="18">
        <v>198483.91</v>
      </c>
      <c r="D21" s="18">
        <v>126481.58</v>
      </c>
      <c r="E21" s="18">
        <v>308865.24</v>
      </c>
      <c r="F21" s="18">
        <f>E21- D21</f>
        <v>182383.65999999997</v>
      </c>
      <c r="G21" s="19">
        <f>(E21- D21)/D21</f>
        <v>1.4419780334812387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71</v>
      </c>
      <c r="B22" s="18">
        <v>310865.78999999998</v>
      </c>
      <c r="C22" s="18">
        <v>337233.2</v>
      </c>
      <c r="D22" s="18">
        <v>400577.96</v>
      </c>
      <c r="E22" s="18">
        <v>247680.16</v>
      </c>
      <c r="F22" s="18">
        <f>E22- D22</f>
        <v>-152897.80000000002</v>
      </c>
      <c r="G22" s="19">
        <f>(E22- D22)/D22</f>
        <v>-0.38169299179615374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72</v>
      </c>
      <c r="B23" s="18">
        <v>18281.43</v>
      </c>
      <c r="C23" s="18">
        <v>18768.55</v>
      </c>
      <c r="D23" s="18">
        <v>20849.37</v>
      </c>
      <c r="E23" s="18">
        <v>23086.07</v>
      </c>
      <c r="F23" s="18">
        <f>E23- D23</f>
        <v>2236.7000000000007</v>
      </c>
      <c r="G23" s="19">
        <f>(E23- D23)/D23</f>
        <v>0.10727902090087138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73</v>
      </c>
      <c r="B24" s="18">
        <v>1441818.27</v>
      </c>
      <c r="C24" s="18">
        <v>1403306.39</v>
      </c>
      <c r="D24" s="18">
        <v>1473990.33</v>
      </c>
      <c r="E24" s="18">
        <v>1438199.31</v>
      </c>
      <c r="F24" s="18">
        <f>E24- D24</f>
        <v>-35791.020000000019</v>
      </c>
      <c r="G24" s="19">
        <f>(E24- D24)/D24</f>
        <v>-2.4281719677224759E-2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35</v>
      </c>
      <c r="B25" s="18">
        <v>364056.51</v>
      </c>
      <c r="C25" s="18">
        <v>321012.05</v>
      </c>
      <c r="D25" s="18">
        <v>94548.97</v>
      </c>
      <c r="E25" s="18">
        <v>53649.58</v>
      </c>
      <c r="F25" s="18">
        <f>E25- D25</f>
        <v>-40899.39</v>
      </c>
      <c r="G25" s="19">
        <f>(E25- D25)/D25</f>
        <v>-0.43257361767135061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1" t="s">
        <v>36</v>
      </c>
      <c r="B26" s="24">
        <f>SUM(B8:B25)</f>
        <v>3416003.7299999995</v>
      </c>
      <c r="C26" s="24">
        <f>SUM(C8:C25)</f>
        <v>6160144.3799999999</v>
      </c>
      <c r="D26" s="24">
        <f>SUM(D8:D25)</f>
        <v>9929739.1800000016</v>
      </c>
      <c r="E26" s="24">
        <f>SUM(E8:E25)</f>
        <v>11790543.710000001</v>
      </c>
      <c r="F26" s="24">
        <f>SUM(F8:F25)</f>
        <v>1860804.5300000003</v>
      </c>
      <c r="G26" s="25">
        <f>(E26- D26)/D26</f>
        <v>0.18739712053544583</v>
      </c>
      <c r="H26" s="24">
        <f>SUM(H8:H25)</f>
        <v>0</v>
      </c>
      <c r="I26" s="11">
        <v>0</v>
      </c>
      <c r="J26" s="26">
        <f>SUM(J8:J25)</f>
        <v>0</v>
      </c>
    </row>
    <row r="27" spans="1:10" ht="16.5" customHeight="1" x14ac:dyDescent="0.2">
      <c r="A27" s="21" t="s">
        <v>37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38</v>
      </c>
      <c r="B28" s="18">
        <v>2071654.73</v>
      </c>
      <c r="C28" s="18">
        <v>4661124.6900000004</v>
      </c>
      <c r="D28" s="18">
        <v>8570946.3800000008</v>
      </c>
      <c r="E28" s="18">
        <v>9772858.6400000006</v>
      </c>
      <c r="F28" s="18">
        <f>E28- D28</f>
        <v>1201912.2599999998</v>
      </c>
      <c r="G28" s="19">
        <f>(E28- D28)/D28</f>
        <v>0.14023098578759277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39</v>
      </c>
      <c r="B29" s="18">
        <v>1344349</v>
      </c>
      <c r="C29" s="18">
        <v>1499019.69</v>
      </c>
      <c r="D29" s="18">
        <v>1358792.8</v>
      </c>
      <c r="E29" s="18">
        <v>2017685.07</v>
      </c>
      <c r="F29" s="18">
        <f>E29- D29</f>
        <v>658892.27</v>
      </c>
      <c r="G29" s="19">
        <f>(E29- D29)/D29</f>
        <v>0.48491003926426457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40</v>
      </c>
      <c r="B30" s="18">
        <v>0</v>
      </c>
      <c r="C30" s="18">
        <v>0</v>
      </c>
      <c r="D30" s="18">
        <v>0</v>
      </c>
      <c r="E30" s="18">
        <v>0</v>
      </c>
      <c r="F30" s="18">
        <f>E30- D30</f>
        <v>0</v>
      </c>
      <c r="G30" s="19" t="e">
        <f>(E30- D30)/D30</f>
        <v>#DIV/0!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22" t="s">
        <v>36</v>
      </c>
      <c r="B31" s="27">
        <f>SUM(B28:B30)</f>
        <v>3416003.73</v>
      </c>
      <c r="C31" s="27">
        <f>SUM(C28:C30)</f>
        <v>6160144.3800000008</v>
      </c>
      <c r="D31" s="27">
        <f>SUM(D28:D30)</f>
        <v>9929739.1800000016</v>
      </c>
      <c r="E31" s="27">
        <f>SUM(E28:E30)</f>
        <v>11790543.710000001</v>
      </c>
      <c r="F31" s="27">
        <f>SUM(F28:F30)</f>
        <v>1860804.5299999998</v>
      </c>
      <c r="G31" s="28">
        <f>(E31- D31)/D31</f>
        <v>0.18739712053544583</v>
      </c>
      <c r="H31" s="27">
        <f>SUM(H28:H30)</f>
        <v>0</v>
      </c>
      <c r="I31" s="23">
        <v>0</v>
      </c>
      <c r="J31" s="29">
        <f>SUM(J28:J30)</f>
        <v>0</v>
      </c>
    </row>
    <row r="34" spans="1:10" ht="13.5" customHeight="1" x14ac:dyDescent="0.2">
      <c r="A34" s="3" t="s">
        <v>41</v>
      </c>
      <c r="B34" s="3" t="s">
        <v>42</v>
      </c>
      <c r="C34" s="3" t="s">
        <v>43</v>
      </c>
      <c r="D34" s="3" t="s">
        <v>44</v>
      </c>
      <c r="E34" s="3" t="s">
        <v>45</v>
      </c>
      <c r="F34" s="3" t="s">
        <v>46</v>
      </c>
      <c r="G34" s="3" t="s">
        <v>47</v>
      </c>
      <c r="H34" s="3" t="s">
        <v>48</v>
      </c>
      <c r="I34" s="3" t="s">
        <v>49</v>
      </c>
      <c r="J34" s="3" t="s">
        <v>50</v>
      </c>
    </row>
    <row r="35" spans="1:10" ht="36.950000000000003" customHeight="1" x14ac:dyDescent="0.2">
      <c r="A35" s="6" t="s">
        <v>51</v>
      </c>
      <c r="B35" s="7" t="s">
        <v>52</v>
      </c>
      <c r="C35" s="7" t="s">
        <v>53</v>
      </c>
      <c r="D35" s="7" t="s">
        <v>54</v>
      </c>
      <c r="E35" s="7" t="s">
        <v>55</v>
      </c>
      <c r="F35" s="7" t="s">
        <v>56</v>
      </c>
      <c r="G35" s="7" t="s">
        <v>57</v>
      </c>
      <c r="H35" s="7" t="s">
        <v>58</v>
      </c>
      <c r="I35" s="7" t="s">
        <v>57</v>
      </c>
      <c r="J35" s="8" t="s">
        <v>59</v>
      </c>
    </row>
    <row r="36" spans="1:10" ht="13.5" customHeight="1" x14ac:dyDescent="0.2">
      <c r="A36" s="9" t="s">
        <v>29</v>
      </c>
      <c r="B36" s="11">
        <f>J8</f>
        <v>0</v>
      </c>
      <c r="C36" s="11">
        <v>0</v>
      </c>
      <c r="D36" s="11">
        <v>0</v>
      </c>
      <c r="E36" s="11">
        <f>SUM(B36:D36)</f>
        <v>0</v>
      </c>
      <c r="F36" s="11">
        <v>0</v>
      </c>
      <c r="G36" s="14" t="e">
        <f>F36/E36</f>
        <v>#DIV/0!</v>
      </c>
      <c r="H36" s="11">
        <v>0</v>
      </c>
      <c r="I36" s="14">
        <f>IF(E36=0,0,H36/E36)</f>
        <v>0</v>
      </c>
      <c r="J36" s="16">
        <f>E36+F36+H36</f>
        <v>0</v>
      </c>
    </row>
    <row r="37" spans="1:10" ht="13.5" customHeight="1" x14ac:dyDescent="0.2">
      <c r="A37" s="17" t="s">
        <v>63</v>
      </c>
      <c r="B37" s="18">
        <f>J9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30</v>
      </c>
      <c r="B38" s="18">
        <f>J10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31</v>
      </c>
      <c r="B39" s="18">
        <f>J11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64</v>
      </c>
      <c r="B40" s="18">
        <f>J12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65</v>
      </c>
      <c r="B41" s="18">
        <f>J13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66</v>
      </c>
      <c r="B42" s="18">
        <f>J14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32</v>
      </c>
      <c r="B43" s="18">
        <f>J15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67</v>
      </c>
      <c r="B44" s="18">
        <f>J16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68</v>
      </c>
      <c r="B45" s="18">
        <f>J17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69</v>
      </c>
      <c r="B46" s="18">
        <f>J18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70</v>
      </c>
      <c r="B47" s="18">
        <f>J19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33</v>
      </c>
      <c r="B48" s="18">
        <f>J20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34</v>
      </c>
      <c r="B49" s="18">
        <f>J21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71</v>
      </c>
      <c r="B50" s="18">
        <f>J22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72</v>
      </c>
      <c r="B51" s="18">
        <f>J23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73</v>
      </c>
      <c r="B52" s="18">
        <f>J24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35</v>
      </c>
      <c r="B53" s="18">
        <f>J25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21" t="s">
        <v>36</v>
      </c>
      <c r="B54" s="24">
        <f>SUM(B36:B53)</f>
        <v>0</v>
      </c>
      <c r="C54" s="24">
        <f>SUM(C36:C53)</f>
        <v>0</v>
      </c>
      <c r="D54" s="24">
        <f>SUM(D36:D53)</f>
        <v>0</v>
      </c>
      <c r="E54" s="24">
        <f>SUM(E36:E53)</f>
        <v>0</v>
      </c>
      <c r="F54" s="24">
        <f>SUM(F36:F53)</f>
        <v>0</v>
      </c>
      <c r="G54" s="25" t="e">
        <f>F54/E54</f>
        <v>#DIV/0!</v>
      </c>
      <c r="H54" s="24">
        <f>SUM(H36:H53)</f>
        <v>0</v>
      </c>
      <c r="I54" s="11">
        <v>0</v>
      </c>
      <c r="J54" s="26">
        <f>SUM(J36:J53)</f>
        <v>0</v>
      </c>
    </row>
    <row r="55" spans="1:10" ht="13.5" customHeight="1" x14ac:dyDescent="0.2">
      <c r="A55" s="21" t="s">
        <v>37</v>
      </c>
      <c r="B55" s="18"/>
      <c r="C55" s="18"/>
      <c r="D55" s="18"/>
      <c r="E55" s="18"/>
      <c r="F55" s="18"/>
      <c r="G55" s="19"/>
      <c r="H55" s="18"/>
      <c r="I55" s="18"/>
      <c r="J55" s="20"/>
    </row>
    <row r="56" spans="1:10" ht="13.5" customHeight="1" x14ac:dyDescent="0.2">
      <c r="A56" s="17" t="s">
        <v>38</v>
      </c>
      <c r="B56" s="18">
        <f>J28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17" t="s">
        <v>39</v>
      </c>
      <c r="B57" s="18">
        <f>J29</f>
        <v>0</v>
      </c>
      <c r="C57" s="18">
        <v>0</v>
      </c>
      <c r="D57" s="18">
        <v>0</v>
      </c>
      <c r="E57" s="18">
        <f>SUM(B57:D57)</f>
        <v>0</v>
      </c>
      <c r="F57" s="18">
        <v>0</v>
      </c>
      <c r="G57" s="19" t="e">
        <f>F57/E57</f>
        <v>#DIV/0!</v>
      </c>
      <c r="H57" s="18">
        <v>0</v>
      </c>
      <c r="I57" s="19">
        <f>IF(E57=0,0,H57/E57)</f>
        <v>0</v>
      </c>
      <c r="J57" s="20">
        <f>E57+F57+H57</f>
        <v>0</v>
      </c>
    </row>
    <row r="58" spans="1:10" ht="13.5" customHeight="1" x14ac:dyDescent="0.2">
      <c r="A58" s="17" t="s">
        <v>40</v>
      </c>
      <c r="B58" s="18">
        <f>J30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22" t="s">
        <v>36</v>
      </c>
      <c r="B59" s="27">
        <f>SUM(B56:B58)</f>
        <v>0</v>
      </c>
      <c r="C59" s="27">
        <f>SUM(C56:C58)</f>
        <v>0</v>
      </c>
      <c r="D59" s="27">
        <f>SUM(D56:D58)</f>
        <v>0</v>
      </c>
      <c r="E59" s="27">
        <f>SUM(E56:E58)</f>
        <v>0</v>
      </c>
      <c r="F59" s="27">
        <f>SUM(F56:F58)</f>
        <v>0</v>
      </c>
      <c r="G59" s="28" t="e">
        <f>F59/E59</f>
        <v>#DIV/0!</v>
      </c>
      <c r="H59" s="27">
        <f>SUM(H56:H58)</f>
        <v>0</v>
      </c>
      <c r="I59" s="23">
        <v>0</v>
      </c>
      <c r="J59" s="29">
        <f>SUM(J56:J58)</f>
        <v>0</v>
      </c>
    </row>
  </sheetData>
  <mergeCells count="1">
    <mergeCell ref="F6:G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8733C-0974-4122-BCC3-58C4B9A142D8}">
  <dimension ref="A1:J2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60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61</v>
      </c>
      <c r="B8" s="11">
        <v>318894.09999999998</v>
      </c>
      <c r="C8" s="11">
        <v>873380.3</v>
      </c>
      <c r="D8" s="11">
        <v>0</v>
      </c>
      <c r="E8" s="11">
        <v>214901.88</v>
      </c>
      <c r="F8" s="11">
        <f>E8- D8</f>
        <v>214901.88</v>
      </c>
      <c r="G8" s="14" t="e">
        <f>(E8- D8)/D8</f>
        <v>#DIV/0!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21" t="s">
        <v>36</v>
      </c>
      <c r="B9" s="24">
        <f>SUM(B8:B8)</f>
        <v>318894.09999999998</v>
      </c>
      <c r="C9" s="24">
        <f>SUM(C8:C8)</f>
        <v>873380.3</v>
      </c>
      <c r="D9" s="24">
        <f>SUM(D8:D8)</f>
        <v>0</v>
      </c>
      <c r="E9" s="24">
        <f>SUM(E8:E8)</f>
        <v>214901.88</v>
      </c>
      <c r="F9" s="24">
        <f>SUM(F8:F8)</f>
        <v>214901.88</v>
      </c>
      <c r="G9" s="25" t="e">
        <f>(E9- D9)/D9</f>
        <v>#DIV/0!</v>
      </c>
      <c r="H9" s="24">
        <f>SUM(H8:H8)</f>
        <v>0</v>
      </c>
      <c r="I9" s="11">
        <v>0</v>
      </c>
      <c r="J9" s="26">
        <f>SUM(J8:J8)</f>
        <v>0</v>
      </c>
    </row>
    <row r="10" spans="1:10" ht="16.5" customHeight="1" x14ac:dyDescent="0.2">
      <c r="A10" s="21" t="s">
        <v>37</v>
      </c>
      <c r="B10" s="18"/>
      <c r="C10" s="18"/>
      <c r="D10" s="18"/>
      <c r="E10" s="18"/>
      <c r="F10" s="18"/>
      <c r="G10" s="19"/>
      <c r="H10" s="18"/>
      <c r="I10" s="18"/>
      <c r="J10" s="20"/>
    </row>
    <row r="11" spans="1:10" ht="13.5" customHeight="1" x14ac:dyDescent="0.2">
      <c r="A11" s="17" t="s">
        <v>38</v>
      </c>
      <c r="B11" s="18">
        <v>318894.09999999998</v>
      </c>
      <c r="C11" s="18">
        <v>398469</v>
      </c>
      <c r="D11" s="18">
        <v>0</v>
      </c>
      <c r="E11" s="18">
        <v>0</v>
      </c>
      <c r="F11" s="18">
        <f>E11- D11</f>
        <v>0</v>
      </c>
      <c r="G11" s="19" t="e">
        <f>(E11- D11)/D11</f>
        <v>#DIV/0!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39</v>
      </c>
      <c r="B12" s="18">
        <v>0</v>
      </c>
      <c r="C12" s="18">
        <v>474911.3</v>
      </c>
      <c r="D12" s="18">
        <v>0</v>
      </c>
      <c r="E12" s="18">
        <v>214901.88</v>
      </c>
      <c r="F12" s="18">
        <f>E12- D12</f>
        <v>214901.88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40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22" t="s">
        <v>36</v>
      </c>
      <c r="B14" s="27">
        <f>SUM(B11:B13)</f>
        <v>318894.09999999998</v>
      </c>
      <c r="C14" s="27">
        <f>SUM(C11:C13)</f>
        <v>873380.3</v>
      </c>
      <c r="D14" s="27">
        <f>SUM(D11:D13)</f>
        <v>0</v>
      </c>
      <c r="E14" s="27">
        <f>SUM(E11:E13)</f>
        <v>214901.88</v>
      </c>
      <c r="F14" s="27">
        <f>SUM(F11:F13)</f>
        <v>214901.88</v>
      </c>
      <c r="G14" s="28" t="e">
        <f>(E14- D14)/D14</f>
        <v>#DIV/0!</v>
      </c>
      <c r="H14" s="27">
        <f>SUM(H11:H13)</f>
        <v>0</v>
      </c>
      <c r="I14" s="23">
        <v>0</v>
      </c>
      <c r="J14" s="29">
        <f>SUM(J11:J13)</f>
        <v>0</v>
      </c>
    </row>
    <row r="17" spans="1:10" ht="13.5" customHeight="1" x14ac:dyDescent="0.2">
      <c r="A17" s="3" t="s">
        <v>41</v>
      </c>
      <c r="B17" s="3" t="s">
        <v>42</v>
      </c>
      <c r="C17" s="3" t="s">
        <v>43</v>
      </c>
      <c r="D17" s="3" t="s">
        <v>44</v>
      </c>
      <c r="E17" s="3" t="s">
        <v>45</v>
      </c>
      <c r="F17" s="3" t="s">
        <v>46</v>
      </c>
      <c r="G17" s="3" t="s">
        <v>47</v>
      </c>
      <c r="H17" s="3" t="s">
        <v>48</v>
      </c>
      <c r="I17" s="3" t="s">
        <v>49</v>
      </c>
      <c r="J17" s="3" t="s">
        <v>50</v>
      </c>
    </row>
    <row r="18" spans="1:10" ht="36.950000000000003" customHeight="1" x14ac:dyDescent="0.2">
      <c r="A18" s="6" t="s">
        <v>62</v>
      </c>
      <c r="B18" s="7" t="s">
        <v>52</v>
      </c>
      <c r="C18" s="7" t="s">
        <v>53</v>
      </c>
      <c r="D18" s="7" t="s">
        <v>54</v>
      </c>
      <c r="E18" s="7" t="s">
        <v>55</v>
      </c>
      <c r="F18" s="7" t="s">
        <v>56</v>
      </c>
      <c r="G18" s="7" t="s">
        <v>57</v>
      </c>
      <c r="H18" s="7" t="s">
        <v>58</v>
      </c>
      <c r="I18" s="7" t="s">
        <v>57</v>
      </c>
      <c r="J18" s="8" t="s">
        <v>59</v>
      </c>
    </row>
    <row r="19" spans="1:10" ht="13.5" customHeight="1" x14ac:dyDescent="0.2">
      <c r="A19" s="9" t="s">
        <v>61</v>
      </c>
      <c r="B19" s="11">
        <f>J8</f>
        <v>0</v>
      </c>
      <c r="C19" s="11">
        <v>0</v>
      </c>
      <c r="D19" s="11">
        <v>0</v>
      </c>
      <c r="E19" s="11">
        <f>SUM(B19:D19)</f>
        <v>0</v>
      </c>
      <c r="F19" s="11">
        <v>0</v>
      </c>
      <c r="G19" s="14" t="e">
        <f>F19/E19</f>
        <v>#DIV/0!</v>
      </c>
      <c r="H19" s="11">
        <v>0</v>
      </c>
      <c r="I19" s="14">
        <f>IF(E19=0,0,H19/E19)</f>
        <v>0</v>
      </c>
      <c r="J19" s="16">
        <f>E19+F19+H19</f>
        <v>0</v>
      </c>
    </row>
    <row r="20" spans="1:10" ht="13.5" customHeight="1" x14ac:dyDescent="0.2">
      <c r="A20" s="21" t="s">
        <v>36</v>
      </c>
      <c r="B20" s="24">
        <f>SUM(B19:B19)</f>
        <v>0</v>
      </c>
      <c r="C20" s="24">
        <f>SUM(C19:C19)</f>
        <v>0</v>
      </c>
      <c r="D20" s="24">
        <f>SUM(D19:D19)</f>
        <v>0</v>
      </c>
      <c r="E20" s="24">
        <f>SUM(E19:E19)</f>
        <v>0</v>
      </c>
      <c r="F20" s="24">
        <f>SUM(F19:F19)</f>
        <v>0</v>
      </c>
      <c r="G20" s="25" t="e">
        <f>F20/E20</f>
        <v>#DIV/0!</v>
      </c>
      <c r="H20" s="24">
        <f>SUM(H19:H19)</f>
        <v>0</v>
      </c>
      <c r="I20" s="11">
        <v>0</v>
      </c>
      <c r="J20" s="26">
        <f>SUM(J19:J19)</f>
        <v>0</v>
      </c>
    </row>
    <row r="21" spans="1:10" ht="13.5" customHeight="1" x14ac:dyDescent="0.2">
      <c r="A21" s="21" t="s">
        <v>37</v>
      </c>
      <c r="B21" s="18"/>
      <c r="C21" s="18"/>
      <c r="D21" s="18"/>
      <c r="E21" s="18"/>
      <c r="F21" s="18"/>
      <c r="G21" s="19"/>
      <c r="H21" s="18"/>
      <c r="I21" s="18"/>
      <c r="J21" s="20"/>
    </row>
    <row r="22" spans="1:10" ht="13.5" customHeight="1" x14ac:dyDescent="0.2">
      <c r="A22" s="17" t="s">
        <v>38</v>
      </c>
      <c r="B22" s="18">
        <f>J11</f>
        <v>0</v>
      </c>
      <c r="C22" s="18">
        <v>0</v>
      </c>
      <c r="D22" s="18">
        <v>0</v>
      </c>
      <c r="E22" s="18">
        <f>SUM(B22:D22)</f>
        <v>0</v>
      </c>
      <c r="F22" s="18">
        <v>0</v>
      </c>
      <c r="G22" s="19" t="e">
        <f>F22/E22</f>
        <v>#DIV/0!</v>
      </c>
      <c r="H22" s="18">
        <v>0</v>
      </c>
      <c r="I22" s="19">
        <f>IF(E22=0,0,H22/E22)</f>
        <v>0</v>
      </c>
      <c r="J22" s="20">
        <f>E22+F22+H22</f>
        <v>0</v>
      </c>
    </row>
    <row r="23" spans="1:10" ht="13.5" customHeight="1" x14ac:dyDescent="0.2">
      <c r="A23" s="17" t="s">
        <v>39</v>
      </c>
      <c r="B23" s="18">
        <f>J12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17" t="s">
        <v>40</v>
      </c>
      <c r="B24" s="18">
        <f>J13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22" t="s">
        <v>36</v>
      </c>
      <c r="B25" s="27">
        <f>SUM(B22:B24)</f>
        <v>0</v>
      </c>
      <c r="C25" s="27">
        <f>SUM(C22:C24)</f>
        <v>0</v>
      </c>
      <c r="D25" s="27">
        <f>SUM(D22:D24)</f>
        <v>0</v>
      </c>
      <c r="E25" s="27">
        <f>SUM(E22:E24)</f>
        <v>0</v>
      </c>
      <c r="F25" s="27">
        <f>SUM(F22:F24)</f>
        <v>0</v>
      </c>
      <c r="G25" s="28" t="e">
        <f>F25/E25</f>
        <v>#DIV/0!</v>
      </c>
      <c r="H25" s="27">
        <f>SUM(H22:H24)</f>
        <v>0</v>
      </c>
      <c r="I25" s="23">
        <v>0</v>
      </c>
      <c r="J25" s="29">
        <f>SUM(J22:J24)</f>
        <v>0</v>
      </c>
    </row>
  </sheetData>
  <mergeCells count="1">
    <mergeCell ref="F6:G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02218-8050-463A-A09B-2C6FB8CB1316}">
  <dimension ref="A1:J3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212.56</v>
      </c>
      <c r="C8" s="11">
        <v>5998.6</v>
      </c>
      <c r="D8" s="11">
        <v>7440.53</v>
      </c>
      <c r="E8" s="11">
        <v>0</v>
      </c>
      <c r="F8" s="11">
        <f>E8- D8</f>
        <v>-7440.53</v>
      </c>
      <c r="G8" s="14">
        <f>(E8- D8)/D8</f>
        <v>-1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42606675.729999997</v>
      </c>
      <c r="C9" s="18">
        <v>34714816.530000001</v>
      </c>
      <c r="D9" s="18">
        <v>24228734.899999999</v>
      </c>
      <c r="E9" s="18">
        <v>34605587.439999998</v>
      </c>
      <c r="F9" s="18">
        <f>E9- D9</f>
        <v>10376852.539999999</v>
      </c>
      <c r="G9" s="19">
        <f>(E9- D9)/D9</f>
        <v>0.428287014688497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0</v>
      </c>
      <c r="C10" s="18">
        <v>3707</v>
      </c>
      <c r="D10" s="18">
        <v>0</v>
      </c>
      <c r="E10" s="18">
        <v>0</v>
      </c>
      <c r="F10" s="18">
        <f>E10- D10</f>
        <v>0</v>
      </c>
      <c r="G10" s="19" t="e">
        <f>(E10- D10)/D10</f>
        <v>#DIV/0!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81306.789999999994</v>
      </c>
      <c r="C11" s="18">
        <v>0</v>
      </c>
      <c r="D11" s="18">
        <v>0</v>
      </c>
      <c r="E11" s="18">
        <v>0</v>
      </c>
      <c r="F11" s="18">
        <f>E11- D11</f>
        <v>0</v>
      </c>
      <c r="G11" s="19" t="e">
        <f>(E11- D11)/D11</f>
        <v>#DIV/0!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0</v>
      </c>
      <c r="C12" s="18">
        <v>0</v>
      </c>
      <c r="D12" s="18">
        <v>0</v>
      </c>
      <c r="E12" s="18">
        <v>0</v>
      </c>
      <c r="F12" s="18">
        <f>E12- D12</f>
        <v>0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0</v>
      </c>
      <c r="C13" s="18">
        <v>0</v>
      </c>
      <c r="D13" s="18">
        <v>755.6</v>
      </c>
      <c r="E13" s="18">
        <v>995.22</v>
      </c>
      <c r="F13" s="18">
        <f>E13- D13</f>
        <v>239.62</v>
      </c>
      <c r="G13" s="19">
        <f>(E13- D13)/D13</f>
        <v>0.31712546320804658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16559.57</v>
      </c>
      <c r="C14" s="18">
        <v>218463.53</v>
      </c>
      <c r="D14" s="18">
        <v>1729.23</v>
      </c>
      <c r="E14" s="18">
        <v>4450.5200000000004</v>
      </c>
      <c r="F14" s="18">
        <f>E14- D14</f>
        <v>2721.2900000000004</v>
      </c>
      <c r="G14" s="19">
        <f>(E14- D14)/D14</f>
        <v>1.5737004331407622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21" t="s">
        <v>36</v>
      </c>
      <c r="B15" s="24">
        <f>SUM(B8:B14)</f>
        <v>42704754.649999999</v>
      </c>
      <c r="C15" s="24">
        <f>SUM(C8:C14)</f>
        <v>34942985.660000004</v>
      </c>
      <c r="D15" s="24">
        <f>SUM(D8:D14)</f>
        <v>24238660.260000002</v>
      </c>
      <c r="E15" s="24">
        <f>SUM(E8:E14)</f>
        <v>34611033.18</v>
      </c>
      <c r="F15" s="24">
        <f>SUM(F8:F14)</f>
        <v>10372372.919999998</v>
      </c>
      <c r="G15" s="25">
        <f>(E15- D15)/D15</f>
        <v>0.42792682469818971</v>
      </c>
      <c r="H15" s="24">
        <f>SUM(H8:H14)</f>
        <v>0</v>
      </c>
      <c r="I15" s="11">
        <v>0</v>
      </c>
      <c r="J15" s="26">
        <f>SUM(J8:J14)</f>
        <v>0</v>
      </c>
    </row>
    <row r="16" spans="1:10" ht="16.5" customHeight="1" x14ac:dyDescent="0.2">
      <c r="A16" s="21" t="s">
        <v>37</v>
      </c>
      <c r="B16" s="18"/>
      <c r="C16" s="18"/>
      <c r="D16" s="18"/>
      <c r="E16" s="18"/>
      <c r="F16" s="18"/>
      <c r="G16" s="19"/>
      <c r="H16" s="18"/>
      <c r="I16" s="18"/>
      <c r="J16" s="20"/>
    </row>
    <row r="17" spans="1:10" ht="13.5" customHeight="1" x14ac:dyDescent="0.2">
      <c r="A17" s="17" t="s">
        <v>38</v>
      </c>
      <c r="B17" s="18">
        <v>42704754.649999999</v>
      </c>
      <c r="C17" s="18">
        <v>34942985.659999996</v>
      </c>
      <c r="D17" s="18">
        <v>24238660.260000002</v>
      </c>
      <c r="E17" s="18">
        <v>34611033.18</v>
      </c>
      <c r="F17" s="18">
        <f>E17- D17</f>
        <v>10372372.919999998</v>
      </c>
      <c r="G17" s="19">
        <f>(E17- D17)/D17</f>
        <v>0.42792682469818971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39</v>
      </c>
      <c r="B18" s="18">
        <v>0</v>
      </c>
      <c r="C18" s="18">
        <v>0</v>
      </c>
      <c r="D18" s="18">
        <v>0</v>
      </c>
      <c r="E18" s="18">
        <v>0</v>
      </c>
      <c r="F18" s="18">
        <f>E18- D18</f>
        <v>0</v>
      </c>
      <c r="G18" s="19" t="e">
        <f>(E18- D18)/D18</f>
        <v>#DIV/0!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40</v>
      </c>
      <c r="B19" s="18">
        <v>0</v>
      </c>
      <c r="C19" s="18">
        <v>0</v>
      </c>
      <c r="D19" s="18">
        <v>0</v>
      </c>
      <c r="E19" s="18">
        <v>0</v>
      </c>
      <c r="F19" s="18">
        <f>E19- D19</f>
        <v>0</v>
      </c>
      <c r="G19" s="19" t="e">
        <f>(E19- D19)/D19</f>
        <v>#DIV/0!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22" t="s">
        <v>36</v>
      </c>
      <c r="B20" s="27">
        <f>SUM(B17:B19)</f>
        <v>42704754.649999999</v>
      </c>
      <c r="C20" s="27">
        <f>SUM(C17:C19)</f>
        <v>34942985.659999996</v>
      </c>
      <c r="D20" s="27">
        <f>SUM(D17:D19)</f>
        <v>24238660.260000002</v>
      </c>
      <c r="E20" s="27">
        <f>SUM(E17:E19)</f>
        <v>34611033.18</v>
      </c>
      <c r="F20" s="27">
        <f>SUM(F17:F19)</f>
        <v>10372372.919999998</v>
      </c>
      <c r="G20" s="28">
        <f>(E20- D20)/D20</f>
        <v>0.42792682469818971</v>
      </c>
      <c r="H20" s="27">
        <f>SUM(H17:H19)</f>
        <v>0</v>
      </c>
      <c r="I20" s="23">
        <v>0</v>
      </c>
      <c r="J20" s="29">
        <f>SUM(J17:J19)</f>
        <v>0</v>
      </c>
    </row>
    <row r="23" spans="1:10" ht="13.5" customHeight="1" x14ac:dyDescent="0.2">
      <c r="A23" s="3" t="s">
        <v>41</v>
      </c>
      <c r="B23" s="3" t="s">
        <v>42</v>
      </c>
      <c r="C23" s="3" t="s">
        <v>43</v>
      </c>
      <c r="D23" s="3" t="s">
        <v>44</v>
      </c>
      <c r="E23" s="3" t="s">
        <v>45</v>
      </c>
      <c r="F23" s="3" t="s">
        <v>46</v>
      </c>
      <c r="G23" s="3" t="s">
        <v>47</v>
      </c>
      <c r="H23" s="3" t="s">
        <v>48</v>
      </c>
      <c r="I23" s="3" t="s">
        <v>49</v>
      </c>
      <c r="J23" s="3" t="s">
        <v>50</v>
      </c>
    </row>
    <row r="24" spans="1:10" ht="36.950000000000003" customHeight="1" x14ac:dyDescent="0.2">
      <c r="A24" s="6" t="s">
        <v>51</v>
      </c>
      <c r="B24" s="7" t="s">
        <v>52</v>
      </c>
      <c r="C24" s="7" t="s">
        <v>53</v>
      </c>
      <c r="D24" s="7" t="s">
        <v>54</v>
      </c>
      <c r="E24" s="7" t="s">
        <v>55</v>
      </c>
      <c r="F24" s="7" t="s">
        <v>56</v>
      </c>
      <c r="G24" s="7" t="s">
        <v>57</v>
      </c>
      <c r="H24" s="7" t="s">
        <v>58</v>
      </c>
      <c r="I24" s="7" t="s">
        <v>57</v>
      </c>
      <c r="J24" s="8" t="s">
        <v>59</v>
      </c>
    </row>
    <row r="25" spans="1:10" ht="13.5" customHeight="1" x14ac:dyDescent="0.2">
      <c r="A25" s="9" t="s">
        <v>29</v>
      </c>
      <c r="B25" s="11">
        <f>J8</f>
        <v>0</v>
      </c>
      <c r="C25" s="11">
        <v>0</v>
      </c>
      <c r="D25" s="11">
        <v>0</v>
      </c>
      <c r="E25" s="11">
        <f>SUM(B25:D25)</f>
        <v>0</v>
      </c>
      <c r="F25" s="11">
        <v>0</v>
      </c>
      <c r="G25" s="14" t="e">
        <f>F25/E25</f>
        <v>#DIV/0!</v>
      </c>
      <c r="H25" s="11">
        <v>0</v>
      </c>
      <c r="I25" s="14">
        <f>IF(E25=0,0,H25/E25)</f>
        <v>0</v>
      </c>
      <c r="J25" s="16">
        <f>E25+F25+H25</f>
        <v>0</v>
      </c>
    </row>
    <row r="26" spans="1:10" ht="13.5" customHeight="1" x14ac:dyDescent="0.2">
      <c r="A26" s="17" t="s">
        <v>30</v>
      </c>
      <c r="B26" s="18">
        <f>J9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17" t="s">
        <v>31</v>
      </c>
      <c r="B27" s="18">
        <f>J10</f>
        <v>0</v>
      </c>
      <c r="C27" s="18">
        <v>0</v>
      </c>
      <c r="D27" s="18">
        <v>0</v>
      </c>
      <c r="E27" s="18">
        <f>SUM(B27:D27)</f>
        <v>0</v>
      </c>
      <c r="F27" s="18">
        <v>0</v>
      </c>
      <c r="G27" s="19" t="e">
        <f>F27/E27</f>
        <v>#DIV/0!</v>
      </c>
      <c r="H27" s="18">
        <v>0</v>
      </c>
      <c r="I27" s="19">
        <f>IF(E27=0,0,H27/E27)</f>
        <v>0</v>
      </c>
      <c r="J27" s="20">
        <f>E27+F27+H27</f>
        <v>0</v>
      </c>
    </row>
    <row r="28" spans="1:10" ht="13.5" customHeight="1" x14ac:dyDescent="0.2">
      <c r="A28" s="17" t="s">
        <v>32</v>
      </c>
      <c r="B28" s="18">
        <f>J11</f>
        <v>0</v>
      </c>
      <c r="C28" s="18">
        <v>0</v>
      </c>
      <c r="D28" s="18">
        <v>0</v>
      </c>
      <c r="E28" s="18">
        <f>SUM(B28:D28)</f>
        <v>0</v>
      </c>
      <c r="F28" s="18">
        <v>0</v>
      </c>
      <c r="G28" s="19" t="e">
        <f>F28/E28</f>
        <v>#DIV/0!</v>
      </c>
      <c r="H28" s="18">
        <v>0</v>
      </c>
      <c r="I28" s="19">
        <f>IF(E28=0,0,H28/E28)</f>
        <v>0</v>
      </c>
      <c r="J28" s="20">
        <f>E28+F28+H28</f>
        <v>0</v>
      </c>
    </row>
    <row r="29" spans="1:10" ht="13.5" customHeight="1" x14ac:dyDescent="0.2">
      <c r="A29" s="17" t="s">
        <v>33</v>
      </c>
      <c r="B29" s="18">
        <f>J12</f>
        <v>0</v>
      </c>
      <c r="C29" s="18">
        <v>0</v>
      </c>
      <c r="D29" s="18">
        <v>0</v>
      </c>
      <c r="E29" s="18">
        <f>SUM(B29:D29)</f>
        <v>0</v>
      </c>
      <c r="F29" s="18">
        <v>0</v>
      </c>
      <c r="G29" s="19" t="e">
        <f>F29/E29</f>
        <v>#DIV/0!</v>
      </c>
      <c r="H29" s="18">
        <v>0</v>
      </c>
      <c r="I29" s="19">
        <f>IF(E29=0,0,H29/E29)</f>
        <v>0</v>
      </c>
      <c r="J29" s="20">
        <f>E29+F29+H29</f>
        <v>0</v>
      </c>
    </row>
    <row r="30" spans="1:10" ht="13.5" customHeight="1" x14ac:dyDescent="0.2">
      <c r="A30" s="17" t="s">
        <v>34</v>
      </c>
      <c r="B30" s="18">
        <f>J13</f>
        <v>0</v>
      </c>
      <c r="C30" s="18">
        <v>0</v>
      </c>
      <c r="D30" s="18">
        <v>0</v>
      </c>
      <c r="E30" s="18">
        <f>SUM(B30:D30)</f>
        <v>0</v>
      </c>
      <c r="F30" s="18">
        <v>0</v>
      </c>
      <c r="G30" s="19" t="e">
        <f>F30/E30</f>
        <v>#DIV/0!</v>
      </c>
      <c r="H30" s="18">
        <v>0</v>
      </c>
      <c r="I30" s="19">
        <f>IF(E30=0,0,H30/E30)</f>
        <v>0</v>
      </c>
      <c r="J30" s="20">
        <f>E30+F30+H30</f>
        <v>0</v>
      </c>
    </row>
    <row r="31" spans="1:10" ht="13.5" customHeight="1" x14ac:dyDescent="0.2">
      <c r="A31" s="17" t="s">
        <v>35</v>
      </c>
      <c r="B31" s="18">
        <f>J14</f>
        <v>0</v>
      </c>
      <c r="C31" s="18">
        <v>0</v>
      </c>
      <c r="D31" s="18">
        <v>0</v>
      </c>
      <c r="E31" s="18">
        <f>SUM(B31:D31)</f>
        <v>0</v>
      </c>
      <c r="F31" s="18">
        <v>0</v>
      </c>
      <c r="G31" s="19" t="e">
        <f>F31/E31</f>
        <v>#DIV/0!</v>
      </c>
      <c r="H31" s="18">
        <v>0</v>
      </c>
      <c r="I31" s="19">
        <f>IF(E31=0,0,H31/E31)</f>
        <v>0</v>
      </c>
      <c r="J31" s="20">
        <f>E31+F31+H31</f>
        <v>0</v>
      </c>
    </row>
    <row r="32" spans="1:10" ht="13.5" customHeight="1" x14ac:dyDescent="0.2">
      <c r="A32" s="21" t="s">
        <v>36</v>
      </c>
      <c r="B32" s="24">
        <f>SUM(B25:B31)</f>
        <v>0</v>
      </c>
      <c r="C32" s="24">
        <f>SUM(C25:C31)</f>
        <v>0</v>
      </c>
      <c r="D32" s="24">
        <f>SUM(D25:D31)</f>
        <v>0</v>
      </c>
      <c r="E32" s="24">
        <f>SUM(E25:E31)</f>
        <v>0</v>
      </c>
      <c r="F32" s="24">
        <f>SUM(F25:F31)</f>
        <v>0</v>
      </c>
      <c r="G32" s="25" t="e">
        <f>F32/E32</f>
        <v>#DIV/0!</v>
      </c>
      <c r="H32" s="24">
        <f>SUM(H25:H31)</f>
        <v>0</v>
      </c>
      <c r="I32" s="11">
        <v>0</v>
      </c>
      <c r="J32" s="26">
        <f>SUM(J25:J31)</f>
        <v>0</v>
      </c>
    </row>
    <row r="33" spans="1:10" ht="13.5" customHeight="1" x14ac:dyDescent="0.2">
      <c r="A33" s="21" t="s">
        <v>37</v>
      </c>
      <c r="B33" s="18"/>
      <c r="C33" s="18"/>
      <c r="D33" s="18"/>
      <c r="E33" s="18"/>
      <c r="F33" s="18"/>
      <c r="G33" s="19"/>
      <c r="H33" s="18"/>
      <c r="I33" s="18"/>
      <c r="J33" s="20"/>
    </row>
    <row r="34" spans="1:10" ht="13.5" customHeight="1" x14ac:dyDescent="0.2">
      <c r="A34" s="17" t="s">
        <v>38</v>
      </c>
      <c r="B34" s="18">
        <f>J17</f>
        <v>0</v>
      </c>
      <c r="C34" s="18">
        <v>0</v>
      </c>
      <c r="D34" s="18">
        <v>0</v>
      </c>
      <c r="E34" s="18">
        <f>SUM(B34:D34)</f>
        <v>0</v>
      </c>
      <c r="F34" s="18">
        <v>0</v>
      </c>
      <c r="G34" s="19" t="e">
        <f>F34/E34</f>
        <v>#DIV/0!</v>
      </c>
      <c r="H34" s="18">
        <v>0</v>
      </c>
      <c r="I34" s="19">
        <f>IF(E34=0,0,H34/E34)</f>
        <v>0</v>
      </c>
      <c r="J34" s="20">
        <f>E34+F34+H34</f>
        <v>0</v>
      </c>
    </row>
    <row r="35" spans="1:10" ht="13.5" customHeight="1" x14ac:dyDescent="0.2">
      <c r="A35" s="17" t="s">
        <v>39</v>
      </c>
      <c r="B35" s="18">
        <f>J18</f>
        <v>0</v>
      </c>
      <c r="C35" s="18">
        <v>0</v>
      </c>
      <c r="D35" s="18">
        <v>0</v>
      </c>
      <c r="E35" s="18">
        <f>SUM(B35:D35)</f>
        <v>0</v>
      </c>
      <c r="F35" s="18">
        <v>0</v>
      </c>
      <c r="G35" s="19" t="e">
        <f>F35/E35</f>
        <v>#DIV/0!</v>
      </c>
      <c r="H35" s="18">
        <v>0</v>
      </c>
      <c r="I35" s="19">
        <f>IF(E35=0,0,H35/E35)</f>
        <v>0</v>
      </c>
      <c r="J35" s="20">
        <f>E35+F35+H35</f>
        <v>0</v>
      </c>
    </row>
    <row r="36" spans="1:10" ht="13.5" customHeight="1" x14ac:dyDescent="0.2">
      <c r="A36" s="17" t="s">
        <v>40</v>
      </c>
      <c r="B36" s="18">
        <f>J19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22" t="s">
        <v>36</v>
      </c>
      <c r="B37" s="27">
        <f>SUM(B34:B36)</f>
        <v>0</v>
      </c>
      <c r="C37" s="27">
        <f>SUM(C34:C36)</f>
        <v>0</v>
      </c>
      <c r="D37" s="27">
        <f>SUM(D34:D36)</f>
        <v>0</v>
      </c>
      <c r="E37" s="27">
        <f>SUM(E34:E36)</f>
        <v>0</v>
      </c>
      <c r="F37" s="27">
        <f>SUM(F34:F36)</f>
        <v>0</v>
      </c>
      <c r="G37" s="28" t="e">
        <f>F37/E37</f>
        <v>#DIV/0!</v>
      </c>
      <c r="H37" s="27">
        <f>SUM(H34:H36)</f>
        <v>0</v>
      </c>
      <c r="I37" s="23">
        <v>0</v>
      </c>
      <c r="J37" s="29">
        <f>SUM(J34:J36)</f>
        <v>0</v>
      </c>
    </row>
  </sheetData>
  <mergeCells count="1"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0ED7A-4509-44E5-9CB7-E6AA2E8C15B4}">
  <dimension ref="A1:J53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87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0</v>
      </c>
      <c r="C8" s="11">
        <v>0</v>
      </c>
      <c r="D8" s="11">
        <v>0</v>
      </c>
      <c r="E8" s="11">
        <v>76624.11</v>
      </c>
      <c r="F8" s="11">
        <f>E8- D8</f>
        <v>76624.11</v>
      </c>
      <c r="G8" s="14" t="e">
        <f>(E8- D8)/D8</f>
        <v>#DIV/0!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7441378.5499999998</v>
      </c>
      <c r="C9" s="18">
        <v>6854342.54</v>
      </c>
      <c r="D9" s="18">
        <v>8204310.0300000003</v>
      </c>
      <c r="E9" s="18">
        <v>691614.8</v>
      </c>
      <c r="F9" s="18">
        <f>E9- D9</f>
        <v>-7512695.2300000004</v>
      </c>
      <c r="G9" s="19">
        <f>(E9- D9)/D9</f>
        <v>-0.91570104037133759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0</v>
      </c>
      <c r="C10" s="18">
        <v>0</v>
      </c>
      <c r="D10" s="18">
        <v>61386</v>
      </c>
      <c r="E10" s="18">
        <v>4121</v>
      </c>
      <c r="F10" s="18">
        <f>E10- D10</f>
        <v>-57265</v>
      </c>
      <c r="G10" s="19">
        <f>(E10- D10)/D10</f>
        <v>-0.93286742905548492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64</v>
      </c>
      <c r="B11" s="18">
        <v>59451.06</v>
      </c>
      <c r="C11" s="18">
        <v>0</v>
      </c>
      <c r="D11" s="18">
        <v>57982.46</v>
      </c>
      <c r="E11" s="18">
        <v>0</v>
      </c>
      <c r="F11" s="18">
        <f>E11- D11</f>
        <v>-57982.46</v>
      </c>
      <c r="G11" s="19">
        <f>(E11- D11)/D11</f>
        <v>-1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65</v>
      </c>
      <c r="B12" s="18">
        <v>0</v>
      </c>
      <c r="C12" s="18">
        <v>0</v>
      </c>
      <c r="D12" s="18">
        <v>0</v>
      </c>
      <c r="E12" s="18">
        <v>500</v>
      </c>
      <c r="F12" s="18">
        <f>E12- D12</f>
        <v>500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66</v>
      </c>
      <c r="B13" s="18">
        <v>0</v>
      </c>
      <c r="C13" s="18">
        <v>0</v>
      </c>
      <c r="D13" s="18">
        <v>0</v>
      </c>
      <c r="E13" s="18">
        <v>12384.7</v>
      </c>
      <c r="F13" s="18">
        <f>E13- D13</f>
        <v>12384.7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32</v>
      </c>
      <c r="B14" s="18">
        <v>0</v>
      </c>
      <c r="C14" s="18">
        <v>0</v>
      </c>
      <c r="D14" s="18">
        <v>83.9</v>
      </c>
      <c r="E14" s="18">
        <v>0</v>
      </c>
      <c r="F14" s="18">
        <f>E14- D14</f>
        <v>-83.9</v>
      </c>
      <c r="G14" s="19">
        <f>(E14- D14)/D14</f>
        <v>-1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67</v>
      </c>
      <c r="B15" s="18">
        <v>0</v>
      </c>
      <c r="C15" s="18">
        <v>0</v>
      </c>
      <c r="D15" s="18">
        <v>0</v>
      </c>
      <c r="E15" s="18">
        <v>26386.76</v>
      </c>
      <c r="F15" s="18">
        <f>E15- D15</f>
        <v>26386.76</v>
      </c>
      <c r="G15" s="19" t="e">
        <f>(E15- D15)/D15</f>
        <v>#DIV/0!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69</v>
      </c>
      <c r="B16" s="18">
        <v>0</v>
      </c>
      <c r="C16" s="18">
        <v>96.66</v>
      </c>
      <c r="D16" s="18">
        <v>0</v>
      </c>
      <c r="E16" s="18">
        <v>111611.85</v>
      </c>
      <c r="F16" s="18">
        <f>E16- D16</f>
        <v>111611.85</v>
      </c>
      <c r="G16" s="19" t="e">
        <f>(E16- D16)/D16</f>
        <v>#DIV/0!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70</v>
      </c>
      <c r="B17" s="18">
        <v>0</v>
      </c>
      <c r="C17" s="18">
        <v>0</v>
      </c>
      <c r="D17" s="18">
        <v>0</v>
      </c>
      <c r="E17" s="18">
        <v>5862.47</v>
      </c>
      <c r="F17" s="18">
        <f>E17- D17</f>
        <v>5862.47</v>
      </c>
      <c r="G17" s="19" t="e">
        <f>(E17- D17)/D17</f>
        <v>#DIV/0!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33</v>
      </c>
      <c r="B18" s="18">
        <v>96000</v>
      </c>
      <c r="C18" s="18">
        <v>275713.28999999998</v>
      </c>
      <c r="D18" s="18">
        <v>194989.2</v>
      </c>
      <c r="E18" s="18">
        <v>1039546.41</v>
      </c>
      <c r="F18" s="18">
        <f>E18- D18</f>
        <v>844557.21</v>
      </c>
      <c r="G18" s="19">
        <f>(E18- D18)/D18</f>
        <v>4.3313025029078531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34</v>
      </c>
      <c r="B19" s="18">
        <v>0</v>
      </c>
      <c r="C19" s="18">
        <v>0</v>
      </c>
      <c r="D19" s="18">
        <v>0</v>
      </c>
      <c r="E19" s="18">
        <v>18659.05</v>
      </c>
      <c r="F19" s="18">
        <f>E19- D19</f>
        <v>18659.05</v>
      </c>
      <c r="G19" s="19" t="e">
        <f>(E19- D19)/D19</f>
        <v>#DIV/0!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72</v>
      </c>
      <c r="B20" s="18">
        <v>0</v>
      </c>
      <c r="C20" s="18">
        <v>0</v>
      </c>
      <c r="D20" s="18">
        <v>18325</v>
      </c>
      <c r="E20" s="18">
        <v>0</v>
      </c>
      <c r="F20" s="18">
        <f>E20- D20</f>
        <v>-18325</v>
      </c>
      <c r="G20" s="19">
        <f>(E20- D20)/D20</f>
        <v>-1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73</v>
      </c>
      <c r="B21" s="18">
        <v>628170.1</v>
      </c>
      <c r="C21" s="18">
        <v>650175.26</v>
      </c>
      <c r="D21" s="18">
        <v>658303.80000000005</v>
      </c>
      <c r="E21" s="18">
        <v>7712735.7800000003</v>
      </c>
      <c r="F21" s="18">
        <f>E21- D21</f>
        <v>7054431.9800000004</v>
      </c>
      <c r="G21" s="19">
        <f>(E21- D21)/D21</f>
        <v>10.716073612213693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35</v>
      </c>
      <c r="B22" s="18">
        <v>783328.76</v>
      </c>
      <c r="C22" s="18">
        <v>722489.35</v>
      </c>
      <c r="D22" s="18">
        <v>0</v>
      </c>
      <c r="E22" s="18">
        <v>0</v>
      </c>
      <c r="F22" s="18">
        <f>E22- D22</f>
        <v>0</v>
      </c>
      <c r="G22" s="19" t="e">
        <f>(E22- D22)/D22</f>
        <v>#DIV/0!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21" t="s">
        <v>36</v>
      </c>
      <c r="B23" s="24">
        <f>SUM(B8:B22)</f>
        <v>9008328.4699999988</v>
      </c>
      <c r="C23" s="24">
        <f>SUM(C8:C22)</f>
        <v>8502817.0999999996</v>
      </c>
      <c r="D23" s="24">
        <f>SUM(D8:D22)</f>
        <v>9195380.3900000006</v>
      </c>
      <c r="E23" s="24">
        <f>SUM(E8:E22)</f>
        <v>9700046.9299999997</v>
      </c>
      <c r="F23" s="24">
        <f>SUM(F8:F22)</f>
        <v>504666.53999999911</v>
      </c>
      <c r="G23" s="25">
        <f>(E23- D23)/D23</f>
        <v>5.4882616987637099E-2</v>
      </c>
      <c r="H23" s="24">
        <f>SUM(H8:H22)</f>
        <v>0</v>
      </c>
      <c r="I23" s="11">
        <v>0</v>
      </c>
      <c r="J23" s="26">
        <f>SUM(J8:J22)</f>
        <v>0</v>
      </c>
    </row>
    <row r="24" spans="1:10" ht="16.5" customHeight="1" x14ac:dyDescent="0.2">
      <c r="A24" s="21" t="s">
        <v>37</v>
      </c>
      <c r="B24" s="18"/>
      <c r="C24" s="18"/>
      <c r="D24" s="18"/>
      <c r="E24" s="18"/>
      <c r="F24" s="18"/>
      <c r="G24" s="19"/>
      <c r="H24" s="18"/>
      <c r="I24" s="18"/>
      <c r="J24" s="20"/>
    </row>
    <row r="25" spans="1:10" ht="13.5" customHeight="1" x14ac:dyDescent="0.2">
      <c r="A25" s="17" t="s">
        <v>38</v>
      </c>
      <c r="B25" s="18">
        <v>8808880</v>
      </c>
      <c r="C25" s="18">
        <v>8502720.4399999995</v>
      </c>
      <c r="D25" s="18">
        <v>9086748.9299999997</v>
      </c>
      <c r="E25" s="18">
        <v>9700046.9299999997</v>
      </c>
      <c r="F25" s="18">
        <f>E25- D25</f>
        <v>613298</v>
      </c>
      <c r="G25" s="19">
        <f>(E25- D25)/D25</f>
        <v>6.7493666296335103E-2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17" t="s">
        <v>39</v>
      </c>
      <c r="B26" s="18">
        <v>199448.47</v>
      </c>
      <c r="C26" s="18">
        <v>96.66</v>
      </c>
      <c r="D26" s="18">
        <v>108631.46</v>
      </c>
      <c r="E26" s="18">
        <v>0</v>
      </c>
      <c r="F26" s="18">
        <f>E26- D26</f>
        <v>-108631.46</v>
      </c>
      <c r="G26" s="19">
        <f>(E26- D26)/D26</f>
        <v>-1</v>
      </c>
      <c r="H26" s="18">
        <v>0</v>
      </c>
      <c r="I26" s="18">
        <v>0</v>
      </c>
      <c r="J26" s="20">
        <f>H26+ I26</f>
        <v>0</v>
      </c>
    </row>
    <row r="27" spans="1:10" ht="13.5" customHeight="1" x14ac:dyDescent="0.2">
      <c r="A27" s="17" t="s">
        <v>40</v>
      </c>
      <c r="B27" s="18">
        <v>0</v>
      </c>
      <c r="C27" s="18">
        <v>0</v>
      </c>
      <c r="D27" s="18">
        <v>0</v>
      </c>
      <c r="E27" s="18">
        <v>0</v>
      </c>
      <c r="F27" s="18">
        <f>E27- D27</f>
        <v>0</v>
      </c>
      <c r="G27" s="19" t="e">
        <f>(E27- D27)/D27</f>
        <v>#DIV/0!</v>
      </c>
      <c r="H27" s="18">
        <v>0</v>
      </c>
      <c r="I27" s="18">
        <v>0</v>
      </c>
      <c r="J27" s="20">
        <f>H27+ I27</f>
        <v>0</v>
      </c>
    </row>
    <row r="28" spans="1:10" ht="13.5" customHeight="1" x14ac:dyDescent="0.2">
      <c r="A28" s="22" t="s">
        <v>36</v>
      </c>
      <c r="B28" s="27">
        <f>SUM(B25:B27)</f>
        <v>9008328.4700000007</v>
      </c>
      <c r="C28" s="27">
        <f>SUM(C25:C27)</f>
        <v>8502817.0999999996</v>
      </c>
      <c r="D28" s="27">
        <f>SUM(D25:D27)</f>
        <v>9195380.3900000006</v>
      </c>
      <c r="E28" s="27">
        <f>SUM(E25:E27)</f>
        <v>9700046.9299999997</v>
      </c>
      <c r="F28" s="27">
        <f>SUM(F25:F27)</f>
        <v>504666.54</v>
      </c>
      <c r="G28" s="28">
        <f>(E28- D28)/D28</f>
        <v>5.4882616987637099E-2</v>
      </c>
      <c r="H28" s="27">
        <f>SUM(H25:H27)</f>
        <v>0</v>
      </c>
      <c r="I28" s="23">
        <v>0</v>
      </c>
      <c r="J28" s="29">
        <f>SUM(J25:J27)</f>
        <v>0</v>
      </c>
    </row>
    <row r="31" spans="1:10" ht="13.5" customHeight="1" x14ac:dyDescent="0.2">
      <c r="A31" s="3" t="s">
        <v>41</v>
      </c>
      <c r="B31" s="3" t="s">
        <v>42</v>
      </c>
      <c r="C31" s="3" t="s">
        <v>43</v>
      </c>
      <c r="D31" s="3" t="s">
        <v>44</v>
      </c>
      <c r="E31" s="3" t="s">
        <v>45</v>
      </c>
      <c r="F31" s="3" t="s">
        <v>46</v>
      </c>
      <c r="G31" s="3" t="s">
        <v>47</v>
      </c>
      <c r="H31" s="3" t="s">
        <v>48</v>
      </c>
      <c r="I31" s="3" t="s">
        <v>49</v>
      </c>
      <c r="J31" s="3" t="s">
        <v>50</v>
      </c>
    </row>
    <row r="32" spans="1:10" ht="36.950000000000003" customHeight="1" x14ac:dyDescent="0.2">
      <c r="A32" s="6" t="s">
        <v>51</v>
      </c>
      <c r="B32" s="7" t="s">
        <v>52</v>
      </c>
      <c r="C32" s="7" t="s">
        <v>53</v>
      </c>
      <c r="D32" s="7" t="s">
        <v>54</v>
      </c>
      <c r="E32" s="7" t="s">
        <v>55</v>
      </c>
      <c r="F32" s="7" t="s">
        <v>56</v>
      </c>
      <c r="G32" s="7" t="s">
        <v>57</v>
      </c>
      <c r="H32" s="7" t="s">
        <v>58</v>
      </c>
      <c r="I32" s="7" t="s">
        <v>57</v>
      </c>
      <c r="J32" s="8" t="s">
        <v>59</v>
      </c>
    </row>
    <row r="33" spans="1:10" ht="13.5" customHeight="1" x14ac:dyDescent="0.2">
      <c r="A33" s="9" t="s">
        <v>29</v>
      </c>
      <c r="B33" s="11">
        <f>J8</f>
        <v>0</v>
      </c>
      <c r="C33" s="11">
        <v>0</v>
      </c>
      <c r="D33" s="11">
        <v>0</v>
      </c>
      <c r="E33" s="11">
        <f>SUM(B33:D33)</f>
        <v>0</v>
      </c>
      <c r="F33" s="11">
        <v>0</v>
      </c>
      <c r="G33" s="14" t="e">
        <f>F33/E33</f>
        <v>#DIV/0!</v>
      </c>
      <c r="H33" s="11">
        <v>0</v>
      </c>
      <c r="I33" s="14">
        <f>IF(E33=0,0,H33/E33)</f>
        <v>0</v>
      </c>
      <c r="J33" s="16">
        <f>E33+F33+H33</f>
        <v>0</v>
      </c>
    </row>
    <row r="34" spans="1:10" ht="13.5" customHeight="1" x14ac:dyDescent="0.2">
      <c r="A34" s="17" t="s">
        <v>30</v>
      </c>
      <c r="B34" s="18">
        <f>J9</f>
        <v>0</v>
      </c>
      <c r="C34" s="18">
        <v>0</v>
      </c>
      <c r="D34" s="18">
        <v>0</v>
      </c>
      <c r="E34" s="18">
        <f>SUM(B34:D34)</f>
        <v>0</v>
      </c>
      <c r="F34" s="18">
        <v>0</v>
      </c>
      <c r="G34" s="19" t="e">
        <f>F34/E34</f>
        <v>#DIV/0!</v>
      </c>
      <c r="H34" s="18">
        <v>0</v>
      </c>
      <c r="I34" s="19">
        <f>IF(E34=0,0,H34/E34)</f>
        <v>0</v>
      </c>
      <c r="J34" s="20">
        <f>E34+F34+H34</f>
        <v>0</v>
      </c>
    </row>
    <row r="35" spans="1:10" ht="13.5" customHeight="1" x14ac:dyDescent="0.2">
      <c r="A35" s="17" t="s">
        <v>31</v>
      </c>
      <c r="B35" s="18">
        <f>J10</f>
        <v>0</v>
      </c>
      <c r="C35" s="18">
        <v>0</v>
      </c>
      <c r="D35" s="18">
        <v>0</v>
      </c>
      <c r="E35" s="18">
        <f>SUM(B35:D35)</f>
        <v>0</v>
      </c>
      <c r="F35" s="18">
        <v>0</v>
      </c>
      <c r="G35" s="19" t="e">
        <f>F35/E35</f>
        <v>#DIV/0!</v>
      </c>
      <c r="H35" s="18">
        <v>0</v>
      </c>
      <c r="I35" s="19">
        <f>IF(E35=0,0,H35/E35)</f>
        <v>0</v>
      </c>
      <c r="J35" s="20">
        <f>E35+F35+H35</f>
        <v>0</v>
      </c>
    </row>
    <row r="36" spans="1:10" ht="13.5" customHeight="1" x14ac:dyDescent="0.2">
      <c r="A36" s="17" t="s">
        <v>64</v>
      </c>
      <c r="B36" s="18">
        <f>J11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65</v>
      </c>
      <c r="B37" s="18">
        <f>J12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66</v>
      </c>
      <c r="B38" s="18">
        <f>J13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32</v>
      </c>
      <c r="B39" s="18">
        <f>J14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67</v>
      </c>
      <c r="B40" s="18">
        <f>J15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69</v>
      </c>
      <c r="B41" s="18">
        <f>J16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70</v>
      </c>
      <c r="B42" s="18">
        <f>J17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33</v>
      </c>
      <c r="B43" s="18">
        <f>J18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34</v>
      </c>
      <c r="B44" s="18">
        <f>J19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72</v>
      </c>
      <c r="B45" s="18">
        <f>J20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73</v>
      </c>
      <c r="B46" s="18">
        <f>J21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35</v>
      </c>
      <c r="B47" s="18">
        <f>J22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21" t="s">
        <v>36</v>
      </c>
      <c r="B48" s="24">
        <f>SUM(B33:B47)</f>
        <v>0</v>
      </c>
      <c r="C48" s="24">
        <f>SUM(C33:C47)</f>
        <v>0</v>
      </c>
      <c r="D48" s="24">
        <f>SUM(D33:D47)</f>
        <v>0</v>
      </c>
      <c r="E48" s="24">
        <f>SUM(E33:E47)</f>
        <v>0</v>
      </c>
      <c r="F48" s="24">
        <f>SUM(F33:F47)</f>
        <v>0</v>
      </c>
      <c r="G48" s="25" t="e">
        <f>F48/E48</f>
        <v>#DIV/0!</v>
      </c>
      <c r="H48" s="24">
        <f>SUM(H33:H47)</f>
        <v>0</v>
      </c>
      <c r="I48" s="11">
        <v>0</v>
      </c>
      <c r="J48" s="26">
        <f>SUM(J33:J47)</f>
        <v>0</v>
      </c>
    </row>
    <row r="49" spans="1:10" ht="13.5" customHeight="1" x14ac:dyDescent="0.2">
      <c r="A49" s="21" t="s">
        <v>37</v>
      </c>
      <c r="B49" s="18"/>
      <c r="C49" s="18"/>
      <c r="D49" s="18"/>
      <c r="E49" s="18"/>
      <c r="F49" s="18"/>
      <c r="G49" s="19"/>
      <c r="H49" s="18"/>
      <c r="I49" s="18"/>
      <c r="J49" s="20"/>
    </row>
    <row r="50" spans="1:10" ht="13.5" customHeight="1" x14ac:dyDescent="0.2">
      <c r="A50" s="17" t="s">
        <v>38</v>
      </c>
      <c r="B50" s="18">
        <f>J25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39</v>
      </c>
      <c r="B51" s="18">
        <f>J26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40</v>
      </c>
      <c r="B52" s="18">
        <f>J27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22" t="s">
        <v>36</v>
      </c>
      <c r="B53" s="27">
        <f>SUM(B50:B52)</f>
        <v>0</v>
      </c>
      <c r="C53" s="27">
        <f>SUM(C50:C52)</f>
        <v>0</v>
      </c>
      <c r="D53" s="27">
        <f>SUM(D50:D52)</f>
        <v>0</v>
      </c>
      <c r="E53" s="27">
        <f>SUM(E50:E52)</f>
        <v>0</v>
      </c>
      <c r="F53" s="27">
        <f>SUM(F50:F52)</f>
        <v>0</v>
      </c>
      <c r="G53" s="28" t="e">
        <f>F53/E53</f>
        <v>#DIV/0!</v>
      </c>
      <c r="H53" s="27">
        <f>SUM(H50:H52)</f>
        <v>0</v>
      </c>
      <c r="I53" s="23">
        <v>0</v>
      </c>
      <c r="J53" s="29">
        <f>SUM(J50:J52)</f>
        <v>0</v>
      </c>
    </row>
  </sheetData>
  <mergeCells count="1">
    <mergeCell ref="F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32AF7-2DF2-4C59-8348-4BE5D1728DE3}">
  <dimension ref="A1:J5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86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114677.62</v>
      </c>
      <c r="C8" s="11">
        <v>106847.73</v>
      </c>
      <c r="D8" s="11">
        <v>92411.34</v>
      </c>
      <c r="E8" s="11">
        <v>115945.71</v>
      </c>
      <c r="F8" s="11">
        <f>E8- D8</f>
        <v>23534.37000000001</v>
      </c>
      <c r="G8" s="14">
        <f>(E8- D8)/D8</f>
        <v>0.25466971910590208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63</v>
      </c>
      <c r="B9" s="18">
        <v>11208.78</v>
      </c>
      <c r="C9" s="18">
        <v>10724.7</v>
      </c>
      <c r="D9" s="18">
        <v>8242.2900000000009</v>
      </c>
      <c r="E9" s="18">
        <v>5555.78</v>
      </c>
      <c r="F9" s="18">
        <f>E9- D9</f>
        <v>-2686.5100000000011</v>
      </c>
      <c r="G9" s="19">
        <f>(E9- D9)/D9</f>
        <v>-0.32594218354365118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30</v>
      </c>
      <c r="B10" s="18">
        <v>56020.55</v>
      </c>
      <c r="C10" s="18">
        <v>37462.019999999997</v>
      </c>
      <c r="D10" s="18">
        <v>33206.67</v>
      </c>
      <c r="E10" s="18">
        <v>99413.68</v>
      </c>
      <c r="F10" s="18">
        <f>E10- D10</f>
        <v>66207.009999999995</v>
      </c>
      <c r="G10" s="19">
        <f>(E10- D10)/D10</f>
        <v>1.9937864892806174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31</v>
      </c>
      <c r="B11" s="18">
        <v>191968.62</v>
      </c>
      <c r="C11" s="18">
        <v>185999.14</v>
      </c>
      <c r="D11" s="18">
        <v>196198.54</v>
      </c>
      <c r="E11" s="18">
        <v>60059</v>
      </c>
      <c r="F11" s="18">
        <f>E11- D11</f>
        <v>-136139.54</v>
      </c>
      <c r="G11" s="19">
        <f>(E11- D11)/D11</f>
        <v>-0.69388661098089721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64</v>
      </c>
      <c r="B12" s="18">
        <v>33834.43</v>
      </c>
      <c r="C12" s="18">
        <v>18348.2</v>
      </c>
      <c r="D12" s="18">
        <v>13837.04</v>
      </c>
      <c r="E12" s="18">
        <v>48826.31</v>
      </c>
      <c r="F12" s="18">
        <f>E12- D12</f>
        <v>34989.269999999997</v>
      </c>
      <c r="G12" s="19">
        <f>(E12- D12)/D12</f>
        <v>2.528667258315362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65</v>
      </c>
      <c r="B13" s="18">
        <v>12395.8</v>
      </c>
      <c r="C13" s="18">
        <v>15204.5</v>
      </c>
      <c r="D13" s="18">
        <v>37752.94</v>
      </c>
      <c r="E13" s="18">
        <v>34471</v>
      </c>
      <c r="F13" s="18">
        <f>E13- D13</f>
        <v>-3281.9400000000023</v>
      </c>
      <c r="G13" s="19">
        <f>(E13- D13)/D13</f>
        <v>-8.6932037610845725E-2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66</v>
      </c>
      <c r="B14" s="18">
        <v>10547.25</v>
      </c>
      <c r="C14" s="18">
        <v>0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32</v>
      </c>
      <c r="B15" s="18">
        <v>8520.17</v>
      </c>
      <c r="C15" s="18">
        <v>4294.6099999999997</v>
      </c>
      <c r="D15" s="18">
        <v>9457.5</v>
      </c>
      <c r="E15" s="18">
        <v>23936.63</v>
      </c>
      <c r="F15" s="18">
        <f>E15- D15</f>
        <v>14479.130000000001</v>
      </c>
      <c r="G15" s="19">
        <f>(E15- D15)/D15</f>
        <v>1.5309680148030664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67</v>
      </c>
      <c r="B16" s="18">
        <v>74597.88</v>
      </c>
      <c r="C16" s="18">
        <v>65361.61</v>
      </c>
      <c r="D16" s="18">
        <v>60947.15</v>
      </c>
      <c r="E16" s="18">
        <v>56730.46</v>
      </c>
      <c r="F16" s="18">
        <f>E16- D16</f>
        <v>-4216.6900000000023</v>
      </c>
      <c r="G16" s="19">
        <f>(E16- D16)/D16</f>
        <v>-6.9186007877316699E-2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68</v>
      </c>
      <c r="B17" s="18">
        <v>18117.28</v>
      </c>
      <c r="C17" s="18">
        <v>13176.59</v>
      </c>
      <c r="D17" s="18">
        <v>21369.03</v>
      </c>
      <c r="E17" s="18">
        <v>19283.23</v>
      </c>
      <c r="F17" s="18">
        <f>E17- D17</f>
        <v>-2085.7999999999993</v>
      </c>
      <c r="G17" s="19">
        <f>(E17- D17)/D17</f>
        <v>-9.7608548446045482E-2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69</v>
      </c>
      <c r="B18" s="18">
        <v>31921.48</v>
      </c>
      <c r="C18" s="18">
        <v>34868.9</v>
      </c>
      <c r="D18" s="18">
        <v>17162.38</v>
      </c>
      <c r="E18" s="18">
        <v>15174.14</v>
      </c>
      <c r="F18" s="18">
        <f>E18- D18</f>
        <v>-1988.2400000000016</v>
      </c>
      <c r="G18" s="19">
        <f>(E18- D18)/D18</f>
        <v>-0.11584873426645963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70</v>
      </c>
      <c r="B19" s="18">
        <v>294840.31</v>
      </c>
      <c r="C19" s="18">
        <v>268668.28999999998</v>
      </c>
      <c r="D19" s="18">
        <v>311171.48</v>
      </c>
      <c r="E19" s="18">
        <v>480775.94</v>
      </c>
      <c r="F19" s="18">
        <f>E19- D19</f>
        <v>169604.46000000002</v>
      </c>
      <c r="G19" s="19">
        <f>(E19- D19)/D19</f>
        <v>0.54505142952046903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33</v>
      </c>
      <c r="B20" s="18">
        <v>3440957.39</v>
      </c>
      <c r="C20" s="18">
        <v>3545975.5</v>
      </c>
      <c r="D20" s="18">
        <v>4126926.51</v>
      </c>
      <c r="E20" s="18">
        <v>4820421.43</v>
      </c>
      <c r="F20" s="18">
        <f>E20- D20</f>
        <v>693494.91999999993</v>
      </c>
      <c r="G20" s="19">
        <f>(E20- D20)/D20</f>
        <v>0.16804149972614849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34</v>
      </c>
      <c r="B21" s="18">
        <v>173877.24</v>
      </c>
      <c r="C21" s="18">
        <v>159490.68</v>
      </c>
      <c r="D21" s="18">
        <v>140993.70000000001</v>
      </c>
      <c r="E21" s="18">
        <v>182066.54</v>
      </c>
      <c r="F21" s="18">
        <f>E21- D21</f>
        <v>41072.839999999997</v>
      </c>
      <c r="G21" s="19">
        <f>(E21- D21)/D21</f>
        <v>0.29130975355636451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71</v>
      </c>
      <c r="B22" s="18">
        <v>425743.87</v>
      </c>
      <c r="C22" s="18">
        <v>440217.9</v>
      </c>
      <c r="D22" s="18">
        <v>415820.64</v>
      </c>
      <c r="E22" s="18">
        <v>251115.56</v>
      </c>
      <c r="F22" s="18">
        <f>E22- D22</f>
        <v>-164705.08000000002</v>
      </c>
      <c r="G22" s="19">
        <f>(E22- D22)/D22</f>
        <v>-0.39609645158547208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72</v>
      </c>
      <c r="B23" s="18">
        <v>558318.75</v>
      </c>
      <c r="C23" s="18">
        <v>524738.46</v>
      </c>
      <c r="D23" s="18">
        <v>634140.80000000005</v>
      </c>
      <c r="E23" s="18">
        <v>923702.15</v>
      </c>
      <c r="F23" s="18">
        <f>E23- D23</f>
        <v>289561.34999999998</v>
      </c>
      <c r="G23" s="19">
        <f>(E23- D23)/D23</f>
        <v>0.45661996515600312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73</v>
      </c>
      <c r="B24" s="18">
        <v>32675.8</v>
      </c>
      <c r="C24" s="18">
        <v>40796.449999999997</v>
      </c>
      <c r="D24" s="18">
        <v>36318.89</v>
      </c>
      <c r="E24" s="18">
        <v>147165.32999999999</v>
      </c>
      <c r="F24" s="18">
        <f>E24- D24</f>
        <v>110846.43999999999</v>
      </c>
      <c r="G24" s="19">
        <f>(E24- D24)/D24</f>
        <v>3.0520327025412946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35</v>
      </c>
      <c r="B25" s="18">
        <v>373641.21</v>
      </c>
      <c r="C25" s="18">
        <v>264761.17</v>
      </c>
      <c r="D25" s="18">
        <v>295642.96000000002</v>
      </c>
      <c r="E25" s="18">
        <v>311747.28000000003</v>
      </c>
      <c r="F25" s="18">
        <f>E25- D25</f>
        <v>16104.320000000007</v>
      </c>
      <c r="G25" s="19">
        <f>(E25- D25)/D25</f>
        <v>5.447219172748103E-2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1" t="s">
        <v>36</v>
      </c>
      <c r="B26" s="24">
        <f>SUM(B8:B25)</f>
        <v>5863864.4300000006</v>
      </c>
      <c r="C26" s="24">
        <f>SUM(C8:C25)</f>
        <v>5736936.4500000002</v>
      </c>
      <c r="D26" s="24">
        <f>SUM(D8:D25)</f>
        <v>6451599.8599999994</v>
      </c>
      <c r="E26" s="24">
        <f>SUM(E8:E25)</f>
        <v>7596390.1699999999</v>
      </c>
      <c r="F26" s="24">
        <f>SUM(F8:F25)</f>
        <v>1144790.31</v>
      </c>
      <c r="G26" s="25">
        <f>(E26- D26)/D26</f>
        <v>0.17744285678622365</v>
      </c>
      <c r="H26" s="24">
        <f>SUM(H8:H25)</f>
        <v>0</v>
      </c>
      <c r="I26" s="11">
        <v>0</v>
      </c>
      <c r="J26" s="26">
        <f>SUM(J8:J25)</f>
        <v>0</v>
      </c>
    </row>
    <row r="27" spans="1:10" ht="16.5" customHeight="1" x14ac:dyDescent="0.2">
      <c r="A27" s="21" t="s">
        <v>37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38</v>
      </c>
      <c r="B28" s="18">
        <v>5392163.4100000001</v>
      </c>
      <c r="C28" s="18">
        <v>5371134.8200000003</v>
      </c>
      <c r="D28" s="18">
        <v>6115729.5</v>
      </c>
      <c r="E28" s="18">
        <v>6907805.9800000004</v>
      </c>
      <c r="F28" s="18">
        <f>E28- D28</f>
        <v>792076.48000000045</v>
      </c>
      <c r="G28" s="19">
        <f>(E28- D28)/D28</f>
        <v>0.12951463598905094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39</v>
      </c>
      <c r="B29" s="18">
        <v>471701.02</v>
      </c>
      <c r="C29" s="18">
        <v>365801.63</v>
      </c>
      <c r="D29" s="18">
        <v>335870.36</v>
      </c>
      <c r="E29" s="18">
        <v>688584.19</v>
      </c>
      <c r="F29" s="18">
        <f>E29- D29</f>
        <v>352713.82999999996</v>
      </c>
      <c r="G29" s="19">
        <f>(E29- D29)/D29</f>
        <v>1.0501487240493623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40</v>
      </c>
      <c r="B30" s="18">
        <v>0</v>
      </c>
      <c r="C30" s="18">
        <v>0</v>
      </c>
      <c r="D30" s="18">
        <v>0</v>
      </c>
      <c r="E30" s="18">
        <v>0</v>
      </c>
      <c r="F30" s="18">
        <f>E30- D30</f>
        <v>0</v>
      </c>
      <c r="G30" s="19" t="e">
        <f>(E30- D30)/D30</f>
        <v>#DIV/0!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22" t="s">
        <v>36</v>
      </c>
      <c r="B31" s="27">
        <f>SUM(B28:B30)</f>
        <v>5863864.4299999997</v>
      </c>
      <c r="C31" s="27">
        <f>SUM(C28:C30)</f>
        <v>5736936.4500000002</v>
      </c>
      <c r="D31" s="27">
        <f>SUM(D28:D30)</f>
        <v>6451599.8600000003</v>
      </c>
      <c r="E31" s="27">
        <f>SUM(E28:E30)</f>
        <v>7596390.1699999999</v>
      </c>
      <c r="F31" s="27">
        <f>SUM(F28:F30)</f>
        <v>1144790.3100000005</v>
      </c>
      <c r="G31" s="28">
        <f>(E31- D31)/D31</f>
        <v>0.17744285678622349</v>
      </c>
      <c r="H31" s="27">
        <f>SUM(H28:H30)</f>
        <v>0</v>
      </c>
      <c r="I31" s="23">
        <v>0</v>
      </c>
      <c r="J31" s="29">
        <f>SUM(J28:J30)</f>
        <v>0</v>
      </c>
    </row>
    <row r="34" spans="1:10" ht="13.5" customHeight="1" x14ac:dyDescent="0.2">
      <c r="A34" s="3" t="s">
        <v>41</v>
      </c>
      <c r="B34" s="3" t="s">
        <v>42</v>
      </c>
      <c r="C34" s="3" t="s">
        <v>43</v>
      </c>
      <c r="D34" s="3" t="s">
        <v>44</v>
      </c>
      <c r="E34" s="3" t="s">
        <v>45</v>
      </c>
      <c r="F34" s="3" t="s">
        <v>46</v>
      </c>
      <c r="G34" s="3" t="s">
        <v>47</v>
      </c>
      <c r="H34" s="3" t="s">
        <v>48</v>
      </c>
      <c r="I34" s="3" t="s">
        <v>49</v>
      </c>
      <c r="J34" s="3" t="s">
        <v>50</v>
      </c>
    </row>
    <row r="35" spans="1:10" ht="36.950000000000003" customHeight="1" x14ac:dyDescent="0.2">
      <c r="A35" s="6" t="s">
        <v>51</v>
      </c>
      <c r="B35" s="7" t="s">
        <v>52</v>
      </c>
      <c r="C35" s="7" t="s">
        <v>53</v>
      </c>
      <c r="D35" s="7" t="s">
        <v>54</v>
      </c>
      <c r="E35" s="7" t="s">
        <v>55</v>
      </c>
      <c r="F35" s="7" t="s">
        <v>56</v>
      </c>
      <c r="G35" s="7" t="s">
        <v>57</v>
      </c>
      <c r="H35" s="7" t="s">
        <v>58</v>
      </c>
      <c r="I35" s="7" t="s">
        <v>57</v>
      </c>
      <c r="J35" s="8" t="s">
        <v>59</v>
      </c>
    </row>
    <row r="36" spans="1:10" ht="13.5" customHeight="1" x14ac:dyDescent="0.2">
      <c r="A36" s="9" t="s">
        <v>29</v>
      </c>
      <c r="B36" s="11">
        <f>J8</f>
        <v>0</v>
      </c>
      <c r="C36" s="11">
        <v>0</v>
      </c>
      <c r="D36" s="11">
        <v>0</v>
      </c>
      <c r="E36" s="11">
        <f>SUM(B36:D36)</f>
        <v>0</v>
      </c>
      <c r="F36" s="11">
        <v>0</v>
      </c>
      <c r="G36" s="14" t="e">
        <f>F36/E36</f>
        <v>#DIV/0!</v>
      </c>
      <c r="H36" s="11">
        <v>0</v>
      </c>
      <c r="I36" s="14">
        <f>IF(E36=0,0,H36/E36)</f>
        <v>0</v>
      </c>
      <c r="J36" s="16">
        <f>E36+F36+H36</f>
        <v>0</v>
      </c>
    </row>
    <row r="37" spans="1:10" ht="13.5" customHeight="1" x14ac:dyDescent="0.2">
      <c r="A37" s="17" t="s">
        <v>63</v>
      </c>
      <c r="B37" s="18">
        <f>J9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30</v>
      </c>
      <c r="B38" s="18">
        <f>J10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31</v>
      </c>
      <c r="B39" s="18">
        <f>J11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64</v>
      </c>
      <c r="B40" s="18">
        <f>J12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65</v>
      </c>
      <c r="B41" s="18">
        <f>J13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66</v>
      </c>
      <c r="B42" s="18">
        <f>J14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32</v>
      </c>
      <c r="B43" s="18">
        <f>J15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67</v>
      </c>
      <c r="B44" s="18">
        <f>J16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68</v>
      </c>
      <c r="B45" s="18">
        <f>J17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69</v>
      </c>
      <c r="B46" s="18">
        <f>J18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70</v>
      </c>
      <c r="B47" s="18">
        <f>J19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33</v>
      </c>
      <c r="B48" s="18">
        <f>J20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34</v>
      </c>
      <c r="B49" s="18">
        <f>J21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71</v>
      </c>
      <c r="B50" s="18">
        <f>J22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72</v>
      </c>
      <c r="B51" s="18">
        <f>J23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73</v>
      </c>
      <c r="B52" s="18">
        <f>J24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35</v>
      </c>
      <c r="B53" s="18">
        <f>J25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21" t="s">
        <v>36</v>
      </c>
      <c r="B54" s="24">
        <f>SUM(B36:B53)</f>
        <v>0</v>
      </c>
      <c r="C54" s="24">
        <f>SUM(C36:C53)</f>
        <v>0</v>
      </c>
      <c r="D54" s="24">
        <f>SUM(D36:D53)</f>
        <v>0</v>
      </c>
      <c r="E54" s="24">
        <f>SUM(E36:E53)</f>
        <v>0</v>
      </c>
      <c r="F54" s="24">
        <f>SUM(F36:F53)</f>
        <v>0</v>
      </c>
      <c r="G54" s="25" t="e">
        <f>F54/E54</f>
        <v>#DIV/0!</v>
      </c>
      <c r="H54" s="24">
        <f>SUM(H36:H53)</f>
        <v>0</v>
      </c>
      <c r="I54" s="11">
        <v>0</v>
      </c>
      <c r="J54" s="26">
        <f>SUM(J36:J53)</f>
        <v>0</v>
      </c>
    </row>
    <row r="55" spans="1:10" ht="13.5" customHeight="1" x14ac:dyDescent="0.2">
      <c r="A55" s="21" t="s">
        <v>37</v>
      </c>
      <c r="B55" s="18"/>
      <c r="C55" s="18"/>
      <c r="D55" s="18"/>
      <c r="E55" s="18"/>
      <c r="F55" s="18"/>
      <c r="G55" s="19"/>
      <c r="H55" s="18"/>
      <c r="I55" s="18"/>
      <c r="J55" s="20"/>
    </row>
    <row r="56" spans="1:10" ht="13.5" customHeight="1" x14ac:dyDescent="0.2">
      <c r="A56" s="17" t="s">
        <v>38</v>
      </c>
      <c r="B56" s="18">
        <f>J28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17" t="s">
        <v>39</v>
      </c>
      <c r="B57" s="18">
        <f>J29</f>
        <v>0</v>
      </c>
      <c r="C57" s="18">
        <v>0</v>
      </c>
      <c r="D57" s="18">
        <v>0</v>
      </c>
      <c r="E57" s="18">
        <f>SUM(B57:D57)</f>
        <v>0</v>
      </c>
      <c r="F57" s="18">
        <v>0</v>
      </c>
      <c r="G57" s="19" t="e">
        <f>F57/E57</f>
        <v>#DIV/0!</v>
      </c>
      <c r="H57" s="18">
        <v>0</v>
      </c>
      <c r="I57" s="19">
        <f>IF(E57=0,0,H57/E57)</f>
        <v>0</v>
      </c>
      <c r="J57" s="20">
        <f>E57+F57+H57</f>
        <v>0</v>
      </c>
    </row>
    <row r="58" spans="1:10" ht="13.5" customHeight="1" x14ac:dyDescent="0.2">
      <c r="A58" s="17" t="s">
        <v>40</v>
      </c>
      <c r="B58" s="18">
        <f>J30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22" t="s">
        <v>36</v>
      </c>
      <c r="B59" s="27">
        <f>SUM(B56:B58)</f>
        <v>0</v>
      </c>
      <c r="C59" s="27">
        <f>SUM(C56:C58)</f>
        <v>0</v>
      </c>
      <c r="D59" s="27">
        <f>SUM(D56:D58)</f>
        <v>0</v>
      </c>
      <c r="E59" s="27">
        <f>SUM(E56:E58)</f>
        <v>0</v>
      </c>
      <c r="F59" s="27">
        <f>SUM(F56:F58)</f>
        <v>0</v>
      </c>
      <c r="G59" s="28" t="e">
        <f>F59/E59</f>
        <v>#DIV/0!</v>
      </c>
      <c r="H59" s="27">
        <f>SUM(H56:H58)</f>
        <v>0</v>
      </c>
      <c r="I59" s="23">
        <v>0</v>
      </c>
      <c r="J59" s="29">
        <f>SUM(J56:J58)</f>
        <v>0</v>
      </c>
    </row>
  </sheetData>
  <mergeCells count="1">
    <mergeCell ref="F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17EB6-F4A6-4171-83B6-A0B61BBF8634}">
  <dimension ref="A1:J5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85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18054.28</v>
      </c>
      <c r="C8" s="11">
        <v>27224.74</v>
      </c>
      <c r="D8" s="11">
        <v>31314.38</v>
      </c>
      <c r="E8" s="11">
        <v>29397.919999999998</v>
      </c>
      <c r="F8" s="11">
        <f>E8- D8</f>
        <v>-1916.4600000000028</v>
      </c>
      <c r="G8" s="14">
        <f>(E8- D8)/D8</f>
        <v>-6.1200636895892647E-2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63</v>
      </c>
      <c r="B9" s="18">
        <v>14725.1</v>
      </c>
      <c r="C9" s="18">
        <v>1574</v>
      </c>
      <c r="D9" s="18">
        <v>4729</v>
      </c>
      <c r="E9" s="18">
        <v>5966.67</v>
      </c>
      <c r="F9" s="18">
        <f>E9- D9</f>
        <v>1237.67</v>
      </c>
      <c r="G9" s="19">
        <f>(E9- D9)/D9</f>
        <v>0.26171917953055618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30</v>
      </c>
      <c r="B10" s="18">
        <v>18177.37</v>
      </c>
      <c r="C10" s="18">
        <v>11110.41</v>
      </c>
      <c r="D10" s="18">
        <v>22060.91</v>
      </c>
      <c r="E10" s="18">
        <v>47314.82</v>
      </c>
      <c r="F10" s="18">
        <f>E10- D10</f>
        <v>25253.91</v>
      </c>
      <c r="G10" s="19">
        <f>(E10- D10)/D10</f>
        <v>1.1447356432712885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31</v>
      </c>
      <c r="B11" s="18">
        <v>51246.52</v>
      </c>
      <c r="C11" s="18">
        <v>39885.730000000003</v>
      </c>
      <c r="D11" s="18">
        <v>34727.58</v>
      </c>
      <c r="E11" s="18">
        <v>29279.1</v>
      </c>
      <c r="F11" s="18">
        <f>E11- D11</f>
        <v>-5448.4800000000032</v>
      </c>
      <c r="G11" s="19">
        <f>(E11- D11)/D11</f>
        <v>-0.15689201493452762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64</v>
      </c>
      <c r="B12" s="18">
        <v>55725.23</v>
      </c>
      <c r="C12" s="18">
        <v>43925.56</v>
      </c>
      <c r="D12" s="18">
        <v>59203.93</v>
      </c>
      <c r="E12" s="18">
        <v>81069.23</v>
      </c>
      <c r="F12" s="18">
        <f>E12- D12</f>
        <v>21865.299999999996</v>
      </c>
      <c r="G12" s="19">
        <f>(E12- D12)/D12</f>
        <v>0.36932176630841895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65</v>
      </c>
      <c r="B13" s="18">
        <v>2906.53</v>
      </c>
      <c r="C13" s="18">
        <v>7154.76</v>
      </c>
      <c r="D13" s="18">
        <v>4285.83</v>
      </c>
      <c r="E13" s="18">
        <v>7154.46</v>
      </c>
      <c r="F13" s="18">
        <f>E13- D13</f>
        <v>2868.63</v>
      </c>
      <c r="G13" s="19">
        <f>(E13- D13)/D13</f>
        <v>0.66932892811894085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66</v>
      </c>
      <c r="B14" s="18">
        <v>0</v>
      </c>
      <c r="C14" s="18">
        <v>0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32</v>
      </c>
      <c r="B15" s="18">
        <v>46705.27</v>
      </c>
      <c r="C15" s="18">
        <v>7938.52</v>
      </c>
      <c r="D15" s="18">
        <v>54789.86</v>
      </c>
      <c r="E15" s="18">
        <v>82110.16</v>
      </c>
      <c r="F15" s="18">
        <f>E15- D15</f>
        <v>27320.300000000003</v>
      </c>
      <c r="G15" s="19">
        <f>(E15- D15)/D15</f>
        <v>0.49863788664544867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67</v>
      </c>
      <c r="B16" s="18">
        <v>23153.52</v>
      </c>
      <c r="C16" s="18">
        <v>15365.77</v>
      </c>
      <c r="D16" s="18">
        <v>22451.55</v>
      </c>
      <c r="E16" s="18">
        <v>47277.08</v>
      </c>
      <c r="F16" s="18">
        <f>E16- D16</f>
        <v>24825.530000000002</v>
      </c>
      <c r="G16" s="19">
        <f>(E16- D16)/D16</f>
        <v>1.1057379111909869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68</v>
      </c>
      <c r="B17" s="18">
        <v>21742.69</v>
      </c>
      <c r="C17" s="18">
        <v>7439.83</v>
      </c>
      <c r="D17" s="18">
        <v>30054.74</v>
      </c>
      <c r="E17" s="18">
        <v>38529.64</v>
      </c>
      <c r="F17" s="18">
        <f>E17- D17</f>
        <v>8474.8999999999978</v>
      </c>
      <c r="G17" s="19">
        <f>(E17- D17)/D17</f>
        <v>0.28198214324928439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69</v>
      </c>
      <c r="B18" s="18">
        <v>5412.09</v>
      </c>
      <c r="C18" s="18">
        <v>3982.42</v>
      </c>
      <c r="D18" s="18">
        <v>5656.73</v>
      </c>
      <c r="E18" s="18">
        <v>40982.410000000003</v>
      </c>
      <c r="F18" s="18">
        <f>E18- D18</f>
        <v>35325.680000000008</v>
      </c>
      <c r="G18" s="19">
        <f>(E18- D18)/D18</f>
        <v>6.2448941349507594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70</v>
      </c>
      <c r="B19" s="18">
        <v>51218.92</v>
      </c>
      <c r="C19" s="18">
        <v>33820.14</v>
      </c>
      <c r="D19" s="18">
        <v>38603.53</v>
      </c>
      <c r="E19" s="18">
        <v>48255.19</v>
      </c>
      <c r="F19" s="18">
        <f>E19- D19</f>
        <v>9651.6600000000035</v>
      </c>
      <c r="G19" s="19">
        <f>(E19- D19)/D19</f>
        <v>0.25002014064516909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33</v>
      </c>
      <c r="B20" s="18">
        <v>526326.12</v>
      </c>
      <c r="C20" s="18">
        <v>520661</v>
      </c>
      <c r="D20" s="18">
        <v>513362.61</v>
      </c>
      <c r="E20" s="18">
        <v>865869.95</v>
      </c>
      <c r="F20" s="18">
        <f>E20- D20</f>
        <v>352507.33999999997</v>
      </c>
      <c r="G20" s="19">
        <f>(E20- D20)/D20</f>
        <v>0.68666344827879067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34</v>
      </c>
      <c r="B21" s="18">
        <v>48338.02</v>
      </c>
      <c r="C21" s="18">
        <v>85396.94</v>
      </c>
      <c r="D21" s="18">
        <v>61971.13</v>
      </c>
      <c r="E21" s="18">
        <v>53481.34</v>
      </c>
      <c r="F21" s="18">
        <f>E21- D21</f>
        <v>-8489.7900000000009</v>
      </c>
      <c r="G21" s="19">
        <f>(E21- D21)/D21</f>
        <v>-0.1369958882466723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71</v>
      </c>
      <c r="B22" s="18">
        <v>89108.65</v>
      </c>
      <c r="C22" s="18">
        <v>89841.66</v>
      </c>
      <c r="D22" s="18">
        <v>102912.46</v>
      </c>
      <c r="E22" s="18">
        <v>63895.95</v>
      </c>
      <c r="F22" s="18">
        <f>E22- D22</f>
        <v>-39016.510000000009</v>
      </c>
      <c r="G22" s="19">
        <f>(E22- D22)/D22</f>
        <v>-0.37912328594613331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72</v>
      </c>
      <c r="B23" s="18">
        <v>244954.88</v>
      </c>
      <c r="C23" s="18">
        <v>256092.43</v>
      </c>
      <c r="D23" s="18">
        <v>252685.8</v>
      </c>
      <c r="E23" s="18">
        <v>320597.46000000002</v>
      </c>
      <c r="F23" s="18">
        <f>E23- D23</f>
        <v>67911.660000000033</v>
      </c>
      <c r="G23" s="19">
        <f>(E23- D23)/D23</f>
        <v>0.26875930503415718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73</v>
      </c>
      <c r="B24" s="18">
        <v>12853.39</v>
      </c>
      <c r="C24" s="18">
        <v>11751.32</v>
      </c>
      <c r="D24" s="18">
        <v>10391.06</v>
      </c>
      <c r="E24" s="18">
        <v>13346.06</v>
      </c>
      <c r="F24" s="18">
        <f>E24- D24</f>
        <v>2955</v>
      </c>
      <c r="G24" s="19">
        <f>(E24- D24)/D24</f>
        <v>0.28437907200997781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35</v>
      </c>
      <c r="B25" s="18">
        <v>58417.02</v>
      </c>
      <c r="C25" s="18">
        <v>37392.089999999997</v>
      </c>
      <c r="D25" s="18">
        <v>45106.53</v>
      </c>
      <c r="E25" s="18">
        <v>57234.36</v>
      </c>
      <c r="F25" s="18">
        <f>E25- D25</f>
        <v>12127.830000000002</v>
      </c>
      <c r="G25" s="19">
        <f>(E25- D25)/D25</f>
        <v>0.26887082646348548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1" t="s">
        <v>36</v>
      </c>
      <c r="B26" s="24">
        <f>SUM(B8:B25)</f>
        <v>1289065.5999999999</v>
      </c>
      <c r="C26" s="24">
        <f>SUM(C8:C25)</f>
        <v>1200557.3200000003</v>
      </c>
      <c r="D26" s="24">
        <f>SUM(D8:D25)</f>
        <v>1294307.6299999999</v>
      </c>
      <c r="E26" s="24">
        <f>SUM(E8:E25)</f>
        <v>1831761.8</v>
      </c>
      <c r="F26" s="24">
        <f>SUM(F8:F25)</f>
        <v>537454.17000000004</v>
      </c>
      <c r="G26" s="25">
        <f>(E26- D26)/D26</f>
        <v>0.41524453502603564</v>
      </c>
      <c r="H26" s="24">
        <f>SUM(H8:H25)</f>
        <v>0</v>
      </c>
      <c r="I26" s="11">
        <v>0</v>
      </c>
      <c r="J26" s="26">
        <f>SUM(J8:J25)</f>
        <v>0</v>
      </c>
    </row>
    <row r="27" spans="1:10" ht="16.5" customHeight="1" x14ac:dyDescent="0.2">
      <c r="A27" s="21" t="s">
        <v>37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38</v>
      </c>
      <c r="B28" s="18">
        <v>1093232.57</v>
      </c>
      <c r="C28" s="18">
        <v>1024141.74</v>
      </c>
      <c r="D28" s="18">
        <v>1142794.6599999999</v>
      </c>
      <c r="E28" s="18">
        <v>1579400</v>
      </c>
      <c r="F28" s="18">
        <f>E28- D28</f>
        <v>436605.34000000008</v>
      </c>
      <c r="G28" s="19">
        <f>(E28- D28)/D28</f>
        <v>0.38205056015925043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39</v>
      </c>
      <c r="B29" s="18">
        <v>195833.03</v>
      </c>
      <c r="C29" s="18">
        <v>176415.58</v>
      </c>
      <c r="D29" s="18">
        <v>151512.97</v>
      </c>
      <c r="E29" s="18">
        <v>252361.8</v>
      </c>
      <c r="F29" s="18">
        <f>E29- D29</f>
        <v>100848.82999999999</v>
      </c>
      <c r="G29" s="19">
        <f>(E29- D29)/D29</f>
        <v>0.66561186147958151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40</v>
      </c>
      <c r="B30" s="18">
        <v>0</v>
      </c>
      <c r="C30" s="18">
        <v>0</v>
      </c>
      <c r="D30" s="18">
        <v>0</v>
      </c>
      <c r="E30" s="18">
        <v>0</v>
      </c>
      <c r="F30" s="18">
        <f>E30- D30</f>
        <v>0</v>
      </c>
      <c r="G30" s="19" t="e">
        <f>(E30- D30)/D30</f>
        <v>#DIV/0!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22" t="s">
        <v>36</v>
      </c>
      <c r="B31" s="27">
        <f>SUM(B28:B30)</f>
        <v>1289065.6000000001</v>
      </c>
      <c r="C31" s="27">
        <f>SUM(C28:C30)</f>
        <v>1200557.32</v>
      </c>
      <c r="D31" s="27">
        <f>SUM(D28:D30)</f>
        <v>1294307.6299999999</v>
      </c>
      <c r="E31" s="27">
        <f>SUM(E28:E30)</f>
        <v>1831761.8</v>
      </c>
      <c r="F31" s="27">
        <f>SUM(F28:F30)</f>
        <v>537454.17000000004</v>
      </c>
      <c r="G31" s="28">
        <f>(E31- D31)/D31</f>
        <v>0.41524453502603564</v>
      </c>
      <c r="H31" s="27">
        <f>SUM(H28:H30)</f>
        <v>0</v>
      </c>
      <c r="I31" s="23">
        <v>0</v>
      </c>
      <c r="J31" s="29">
        <f>SUM(J28:J30)</f>
        <v>0</v>
      </c>
    </row>
    <row r="34" spans="1:10" ht="13.5" customHeight="1" x14ac:dyDescent="0.2">
      <c r="A34" s="3" t="s">
        <v>41</v>
      </c>
      <c r="B34" s="3" t="s">
        <v>42</v>
      </c>
      <c r="C34" s="3" t="s">
        <v>43</v>
      </c>
      <c r="D34" s="3" t="s">
        <v>44</v>
      </c>
      <c r="E34" s="3" t="s">
        <v>45</v>
      </c>
      <c r="F34" s="3" t="s">
        <v>46</v>
      </c>
      <c r="G34" s="3" t="s">
        <v>47</v>
      </c>
      <c r="H34" s="3" t="s">
        <v>48</v>
      </c>
      <c r="I34" s="3" t="s">
        <v>49</v>
      </c>
      <c r="J34" s="3" t="s">
        <v>50</v>
      </c>
    </row>
    <row r="35" spans="1:10" ht="36.950000000000003" customHeight="1" x14ac:dyDescent="0.2">
      <c r="A35" s="6" t="s">
        <v>51</v>
      </c>
      <c r="B35" s="7" t="s">
        <v>52</v>
      </c>
      <c r="C35" s="7" t="s">
        <v>53</v>
      </c>
      <c r="D35" s="7" t="s">
        <v>54</v>
      </c>
      <c r="E35" s="7" t="s">
        <v>55</v>
      </c>
      <c r="F35" s="7" t="s">
        <v>56</v>
      </c>
      <c r="G35" s="7" t="s">
        <v>57</v>
      </c>
      <c r="H35" s="7" t="s">
        <v>58</v>
      </c>
      <c r="I35" s="7" t="s">
        <v>57</v>
      </c>
      <c r="J35" s="8" t="s">
        <v>59</v>
      </c>
    </row>
    <row r="36" spans="1:10" ht="13.5" customHeight="1" x14ac:dyDescent="0.2">
      <c r="A36" s="9" t="s">
        <v>29</v>
      </c>
      <c r="B36" s="11">
        <f>J8</f>
        <v>0</v>
      </c>
      <c r="C36" s="11">
        <v>0</v>
      </c>
      <c r="D36" s="11">
        <v>0</v>
      </c>
      <c r="E36" s="11">
        <f>SUM(B36:D36)</f>
        <v>0</v>
      </c>
      <c r="F36" s="11">
        <v>0</v>
      </c>
      <c r="G36" s="14" t="e">
        <f>F36/E36</f>
        <v>#DIV/0!</v>
      </c>
      <c r="H36" s="11">
        <v>0</v>
      </c>
      <c r="I36" s="14">
        <f>IF(E36=0,0,H36/E36)</f>
        <v>0</v>
      </c>
      <c r="J36" s="16">
        <f>E36+F36+H36</f>
        <v>0</v>
      </c>
    </row>
    <row r="37" spans="1:10" ht="13.5" customHeight="1" x14ac:dyDescent="0.2">
      <c r="A37" s="17" t="s">
        <v>63</v>
      </c>
      <c r="B37" s="18">
        <f>J9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30</v>
      </c>
      <c r="B38" s="18">
        <f>J10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31</v>
      </c>
      <c r="B39" s="18">
        <f>J11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64</v>
      </c>
      <c r="B40" s="18">
        <f>J12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65</v>
      </c>
      <c r="B41" s="18">
        <f>J13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66</v>
      </c>
      <c r="B42" s="18">
        <f>J14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32</v>
      </c>
      <c r="B43" s="18">
        <f>J15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67</v>
      </c>
      <c r="B44" s="18">
        <f>J16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68</v>
      </c>
      <c r="B45" s="18">
        <f>J17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69</v>
      </c>
      <c r="B46" s="18">
        <f>J18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70</v>
      </c>
      <c r="B47" s="18">
        <f>J19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33</v>
      </c>
      <c r="B48" s="18">
        <f>J20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34</v>
      </c>
      <c r="B49" s="18">
        <f>J21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71</v>
      </c>
      <c r="B50" s="18">
        <f>J22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72</v>
      </c>
      <c r="B51" s="18">
        <f>J23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73</v>
      </c>
      <c r="B52" s="18">
        <f>J24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35</v>
      </c>
      <c r="B53" s="18">
        <f>J25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21" t="s">
        <v>36</v>
      </c>
      <c r="B54" s="24">
        <f>SUM(B36:B53)</f>
        <v>0</v>
      </c>
      <c r="C54" s="24">
        <f>SUM(C36:C53)</f>
        <v>0</v>
      </c>
      <c r="D54" s="24">
        <f>SUM(D36:D53)</f>
        <v>0</v>
      </c>
      <c r="E54" s="24">
        <f>SUM(E36:E53)</f>
        <v>0</v>
      </c>
      <c r="F54" s="24">
        <f>SUM(F36:F53)</f>
        <v>0</v>
      </c>
      <c r="G54" s="25" t="e">
        <f>F54/E54</f>
        <v>#DIV/0!</v>
      </c>
      <c r="H54" s="24">
        <f>SUM(H36:H53)</f>
        <v>0</v>
      </c>
      <c r="I54" s="11">
        <v>0</v>
      </c>
      <c r="J54" s="26">
        <f>SUM(J36:J53)</f>
        <v>0</v>
      </c>
    </row>
    <row r="55" spans="1:10" ht="13.5" customHeight="1" x14ac:dyDescent="0.2">
      <c r="A55" s="21" t="s">
        <v>37</v>
      </c>
      <c r="B55" s="18"/>
      <c r="C55" s="18"/>
      <c r="D55" s="18"/>
      <c r="E55" s="18"/>
      <c r="F55" s="18"/>
      <c r="G55" s="19"/>
      <c r="H55" s="18"/>
      <c r="I55" s="18"/>
      <c r="J55" s="20"/>
    </row>
    <row r="56" spans="1:10" ht="13.5" customHeight="1" x14ac:dyDescent="0.2">
      <c r="A56" s="17" t="s">
        <v>38</v>
      </c>
      <c r="B56" s="18">
        <f>J28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17" t="s">
        <v>39</v>
      </c>
      <c r="B57" s="18">
        <f>J29</f>
        <v>0</v>
      </c>
      <c r="C57" s="18">
        <v>0</v>
      </c>
      <c r="D57" s="18">
        <v>0</v>
      </c>
      <c r="E57" s="18">
        <f>SUM(B57:D57)</f>
        <v>0</v>
      </c>
      <c r="F57" s="18">
        <v>0</v>
      </c>
      <c r="G57" s="19" t="e">
        <f>F57/E57</f>
        <v>#DIV/0!</v>
      </c>
      <c r="H57" s="18">
        <v>0</v>
      </c>
      <c r="I57" s="19">
        <f>IF(E57=0,0,H57/E57)</f>
        <v>0</v>
      </c>
      <c r="J57" s="20">
        <f>E57+F57+H57</f>
        <v>0</v>
      </c>
    </row>
    <row r="58" spans="1:10" ht="13.5" customHeight="1" x14ac:dyDescent="0.2">
      <c r="A58" s="17" t="s">
        <v>40</v>
      </c>
      <c r="B58" s="18">
        <f>J30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22" t="s">
        <v>36</v>
      </c>
      <c r="B59" s="27">
        <f>SUM(B56:B58)</f>
        <v>0</v>
      </c>
      <c r="C59" s="27">
        <f>SUM(C56:C58)</f>
        <v>0</v>
      </c>
      <c r="D59" s="27">
        <f>SUM(D56:D58)</f>
        <v>0</v>
      </c>
      <c r="E59" s="27">
        <f>SUM(E56:E58)</f>
        <v>0</v>
      </c>
      <c r="F59" s="27">
        <f>SUM(F56:F58)</f>
        <v>0</v>
      </c>
      <c r="G59" s="28" t="e">
        <f>F59/E59</f>
        <v>#DIV/0!</v>
      </c>
      <c r="H59" s="27">
        <f>SUM(H56:H58)</f>
        <v>0</v>
      </c>
      <c r="I59" s="23">
        <v>0</v>
      </c>
      <c r="J59" s="29">
        <f>SUM(J56:J58)</f>
        <v>0</v>
      </c>
    </row>
  </sheetData>
  <mergeCells count="1">
    <mergeCell ref="F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FE873-FC5E-4955-9189-35A879FDE888}">
  <dimension ref="A1:J51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84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7671.03</v>
      </c>
      <c r="C8" s="11">
        <v>4888.8</v>
      </c>
      <c r="D8" s="11">
        <v>3926.46</v>
      </c>
      <c r="E8" s="11">
        <v>1734</v>
      </c>
      <c r="F8" s="11">
        <f>E8- D8</f>
        <v>-2192.46</v>
      </c>
      <c r="G8" s="14">
        <f>(E8- D8)/D8</f>
        <v>-0.5583808315887594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63</v>
      </c>
      <c r="B9" s="18">
        <v>11221.45</v>
      </c>
      <c r="C9" s="18">
        <v>279</v>
      </c>
      <c r="D9" s="18">
        <v>796</v>
      </c>
      <c r="E9" s="18">
        <v>918</v>
      </c>
      <c r="F9" s="18">
        <f>E9- D9</f>
        <v>122</v>
      </c>
      <c r="G9" s="19">
        <f>(E9- D9)/D9</f>
        <v>0.15326633165829145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30</v>
      </c>
      <c r="B10" s="18">
        <v>0</v>
      </c>
      <c r="C10" s="18">
        <v>0</v>
      </c>
      <c r="D10" s="18">
        <v>9805</v>
      </c>
      <c r="E10" s="18">
        <v>-194</v>
      </c>
      <c r="F10" s="18">
        <f>E10- D10</f>
        <v>-9999</v>
      </c>
      <c r="G10" s="19">
        <f>(E10- D10)/D10</f>
        <v>-1.0197858235594084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31</v>
      </c>
      <c r="B11" s="18">
        <v>34277.54</v>
      </c>
      <c r="C11" s="18">
        <v>1456</v>
      </c>
      <c r="D11" s="18">
        <v>100</v>
      </c>
      <c r="E11" s="18">
        <v>0</v>
      </c>
      <c r="F11" s="18">
        <f>E11- D11</f>
        <v>-100</v>
      </c>
      <c r="G11" s="19">
        <f>(E11- D11)/D11</f>
        <v>-1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64</v>
      </c>
      <c r="B12" s="18">
        <v>30387.66</v>
      </c>
      <c r="C12" s="18">
        <v>31907.040000000001</v>
      </c>
      <c r="D12" s="18">
        <v>0</v>
      </c>
      <c r="E12" s="18">
        <v>31667.86</v>
      </c>
      <c r="F12" s="18">
        <f>E12- D12</f>
        <v>31667.86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66</v>
      </c>
      <c r="B13" s="18">
        <v>2174.42</v>
      </c>
      <c r="C13" s="18">
        <v>4041.11</v>
      </c>
      <c r="D13" s="18">
        <v>3704.1</v>
      </c>
      <c r="E13" s="18">
        <v>1709.5</v>
      </c>
      <c r="F13" s="18">
        <f>E13- D13</f>
        <v>-1994.6</v>
      </c>
      <c r="G13" s="19">
        <f>(E13- D13)/D13</f>
        <v>-0.53848438217110772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32</v>
      </c>
      <c r="B14" s="18">
        <v>3217.56</v>
      </c>
      <c r="C14" s="18">
        <v>0</v>
      </c>
      <c r="D14" s="18">
        <v>2260.34</v>
      </c>
      <c r="E14" s="18">
        <v>712.85</v>
      </c>
      <c r="F14" s="18">
        <f>E14- D14</f>
        <v>-1547.4900000000002</v>
      </c>
      <c r="G14" s="19">
        <f>(E14- D14)/D14</f>
        <v>-0.68462709149950896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67</v>
      </c>
      <c r="B15" s="18">
        <v>965.91</v>
      </c>
      <c r="C15" s="18">
        <v>3.89</v>
      </c>
      <c r="D15" s="18">
        <v>6.3</v>
      </c>
      <c r="E15" s="18">
        <v>0</v>
      </c>
      <c r="F15" s="18">
        <f>E15- D15</f>
        <v>-6.3</v>
      </c>
      <c r="G15" s="19">
        <f>(E15- D15)/D15</f>
        <v>-1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68</v>
      </c>
      <c r="B16" s="18">
        <v>0</v>
      </c>
      <c r="C16" s="18">
        <v>0</v>
      </c>
      <c r="D16" s="18">
        <v>0</v>
      </c>
      <c r="E16" s="18">
        <v>34.49</v>
      </c>
      <c r="F16" s="18">
        <f>E16- D16</f>
        <v>34.49</v>
      </c>
      <c r="G16" s="19" t="e">
        <f>(E16- D16)/D16</f>
        <v>#DIV/0!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69</v>
      </c>
      <c r="B17" s="18">
        <v>1395.5</v>
      </c>
      <c r="C17" s="18">
        <v>0</v>
      </c>
      <c r="D17" s="18">
        <v>0</v>
      </c>
      <c r="E17" s="18">
        <v>319.95999999999998</v>
      </c>
      <c r="F17" s="18">
        <f>E17- D17</f>
        <v>319.95999999999998</v>
      </c>
      <c r="G17" s="19" t="e">
        <f>(E17- D17)/D17</f>
        <v>#DIV/0!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34</v>
      </c>
      <c r="B18" s="18">
        <v>645.16</v>
      </c>
      <c r="C18" s="18">
        <v>0</v>
      </c>
      <c r="D18" s="18">
        <v>61.9</v>
      </c>
      <c r="E18" s="18">
        <v>0</v>
      </c>
      <c r="F18" s="18">
        <f>E18- D18</f>
        <v>-61.9</v>
      </c>
      <c r="G18" s="19">
        <f>(E18- D18)/D18</f>
        <v>-1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71</v>
      </c>
      <c r="B19" s="18">
        <v>14461.74</v>
      </c>
      <c r="C19" s="18">
        <v>0</v>
      </c>
      <c r="D19" s="18">
        <v>22209.16</v>
      </c>
      <c r="E19" s="18">
        <v>1121.45</v>
      </c>
      <c r="F19" s="18">
        <f>E19- D19</f>
        <v>-21087.71</v>
      </c>
      <c r="G19" s="19">
        <f>(E19- D19)/D19</f>
        <v>-0.94950506907960497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73</v>
      </c>
      <c r="B20" s="18">
        <v>4953.5600000000004</v>
      </c>
      <c r="C20" s="18">
        <v>440.23</v>
      </c>
      <c r="D20" s="18">
        <v>450</v>
      </c>
      <c r="E20" s="18">
        <v>0</v>
      </c>
      <c r="F20" s="18">
        <f>E20- D20</f>
        <v>-450</v>
      </c>
      <c r="G20" s="19">
        <f>(E20- D20)/D20</f>
        <v>-1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35</v>
      </c>
      <c r="B21" s="18">
        <v>0</v>
      </c>
      <c r="C21" s="18">
        <v>0</v>
      </c>
      <c r="D21" s="18">
        <v>-2.1</v>
      </c>
      <c r="E21" s="18">
        <v>0</v>
      </c>
      <c r="F21" s="18">
        <f>E21- D21</f>
        <v>2.1</v>
      </c>
      <c r="G21" s="19">
        <f>(E21- D21)/D21</f>
        <v>-1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21" t="s">
        <v>36</v>
      </c>
      <c r="B22" s="24">
        <f>SUM(B8:B21)</f>
        <v>111371.53000000001</v>
      </c>
      <c r="C22" s="24">
        <f>SUM(C8:C21)</f>
        <v>43016.070000000007</v>
      </c>
      <c r="D22" s="24">
        <f>SUM(D8:D21)</f>
        <v>43317.159999999996</v>
      </c>
      <c r="E22" s="24">
        <f>SUM(E8:E21)</f>
        <v>38024.109999999993</v>
      </c>
      <c r="F22" s="24">
        <f>SUM(F8:F21)</f>
        <v>-5293.0499999999956</v>
      </c>
      <c r="G22" s="25">
        <f>(E22- D22)/D22</f>
        <v>-0.12219291384753764</v>
      </c>
      <c r="H22" s="24">
        <f>SUM(H8:H21)</f>
        <v>0</v>
      </c>
      <c r="I22" s="11">
        <v>0</v>
      </c>
      <c r="J22" s="26">
        <f>SUM(J8:J21)</f>
        <v>0</v>
      </c>
    </row>
    <row r="23" spans="1:10" ht="16.5" customHeight="1" x14ac:dyDescent="0.2">
      <c r="A23" s="21" t="s">
        <v>37</v>
      </c>
      <c r="B23" s="18"/>
      <c r="C23" s="18"/>
      <c r="D23" s="18"/>
      <c r="E23" s="18"/>
      <c r="F23" s="18"/>
      <c r="G23" s="19"/>
      <c r="H23" s="18"/>
      <c r="I23" s="18"/>
      <c r="J23" s="20"/>
    </row>
    <row r="24" spans="1:10" ht="13.5" customHeight="1" x14ac:dyDescent="0.2">
      <c r="A24" s="17" t="s">
        <v>38</v>
      </c>
      <c r="B24" s="18">
        <v>111371.53</v>
      </c>
      <c r="C24" s="18">
        <v>43016.07</v>
      </c>
      <c r="D24" s="18">
        <v>43317.16</v>
      </c>
      <c r="E24" s="18">
        <v>38024.11</v>
      </c>
      <c r="F24" s="18">
        <f>E24- D24</f>
        <v>-5293.0500000000029</v>
      </c>
      <c r="G24" s="19">
        <f>(E24- D24)/D24</f>
        <v>-0.12219291384753761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39</v>
      </c>
      <c r="B25" s="18">
        <v>0</v>
      </c>
      <c r="C25" s="18">
        <v>0</v>
      </c>
      <c r="D25" s="18">
        <v>0</v>
      </c>
      <c r="E25" s="18">
        <v>0</v>
      </c>
      <c r="F25" s="18">
        <f>E25- D25</f>
        <v>0</v>
      </c>
      <c r="G25" s="19" t="e">
        <f>(E25- D25)/D25</f>
        <v>#DIV/0!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17" t="s">
        <v>40</v>
      </c>
      <c r="B26" s="18">
        <v>0</v>
      </c>
      <c r="C26" s="18">
        <v>0</v>
      </c>
      <c r="D26" s="18">
        <v>0</v>
      </c>
      <c r="E26" s="18">
        <v>0</v>
      </c>
      <c r="F26" s="18">
        <f>E26- D26</f>
        <v>0</v>
      </c>
      <c r="G26" s="19" t="e">
        <f>(E26- D26)/D26</f>
        <v>#DIV/0!</v>
      </c>
      <c r="H26" s="18">
        <v>0</v>
      </c>
      <c r="I26" s="18">
        <v>0</v>
      </c>
      <c r="J26" s="20">
        <f>H26+ I26</f>
        <v>0</v>
      </c>
    </row>
    <row r="27" spans="1:10" ht="13.5" customHeight="1" x14ac:dyDescent="0.2">
      <c r="A27" s="22" t="s">
        <v>36</v>
      </c>
      <c r="B27" s="27">
        <f>SUM(B24:B26)</f>
        <v>111371.53</v>
      </c>
      <c r="C27" s="27">
        <f>SUM(C24:C26)</f>
        <v>43016.07</v>
      </c>
      <c r="D27" s="27">
        <f>SUM(D24:D26)</f>
        <v>43317.16</v>
      </c>
      <c r="E27" s="27">
        <f>SUM(E24:E26)</f>
        <v>38024.11</v>
      </c>
      <c r="F27" s="27">
        <f>SUM(F24:F26)</f>
        <v>-5293.0500000000029</v>
      </c>
      <c r="G27" s="28">
        <f>(E27- D27)/D27</f>
        <v>-0.12219291384753761</v>
      </c>
      <c r="H27" s="27">
        <f>SUM(H24:H26)</f>
        <v>0</v>
      </c>
      <c r="I27" s="23">
        <v>0</v>
      </c>
      <c r="J27" s="29">
        <f>SUM(J24:J26)</f>
        <v>0</v>
      </c>
    </row>
    <row r="30" spans="1:10" ht="13.5" customHeight="1" x14ac:dyDescent="0.2">
      <c r="A30" s="3" t="s">
        <v>41</v>
      </c>
      <c r="B30" s="3" t="s">
        <v>42</v>
      </c>
      <c r="C30" s="3" t="s">
        <v>43</v>
      </c>
      <c r="D30" s="3" t="s">
        <v>44</v>
      </c>
      <c r="E30" s="3" t="s">
        <v>45</v>
      </c>
      <c r="F30" s="3" t="s">
        <v>46</v>
      </c>
      <c r="G30" s="3" t="s">
        <v>47</v>
      </c>
      <c r="H30" s="3" t="s">
        <v>48</v>
      </c>
      <c r="I30" s="3" t="s">
        <v>49</v>
      </c>
      <c r="J30" s="3" t="s">
        <v>50</v>
      </c>
    </row>
    <row r="31" spans="1:10" ht="36.950000000000003" customHeight="1" x14ac:dyDescent="0.2">
      <c r="A31" s="6" t="s">
        <v>51</v>
      </c>
      <c r="B31" s="7" t="s">
        <v>52</v>
      </c>
      <c r="C31" s="7" t="s">
        <v>53</v>
      </c>
      <c r="D31" s="7" t="s">
        <v>54</v>
      </c>
      <c r="E31" s="7" t="s">
        <v>55</v>
      </c>
      <c r="F31" s="7" t="s">
        <v>56</v>
      </c>
      <c r="G31" s="7" t="s">
        <v>57</v>
      </c>
      <c r="H31" s="7" t="s">
        <v>58</v>
      </c>
      <c r="I31" s="7" t="s">
        <v>57</v>
      </c>
      <c r="J31" s="8" t="s">
        <v>59</v>
      </c>
    </row>
    <row r="32" spans="1:10" ht="13.5" customHeight="1" x14ac:dyDescent="0.2">
      <c r="A32" s="9" t="s">
        <v>29</v>
      </c>
      <c r="B32" s="11">
        <f>J8</f>
        <v>0</v>
      </c>
      <c r="C32" s="11">
        <v>0</v>
      </c>
      <c r="D32" s="11">
        <v>0</v>
      </c>
      <c r="E32" s="11">
        <f>SUM(B32:D32)</f>
        <v>0</v>
      </c>
      <c r="F32" s="11">
        <v>0</v>
      </c>
      <c r="G32" s="14" t="e">
        <f>F32/E32</f>
        <v>#DIV/0!</v>
      </c>
      <c r="H32" s="11">
        <v>0</v>
      </c>
      <c r="I32" s="14">
        <f>IF(E32=0,0,H32/E32)</f>
        <v>0</v>
      </c>
      <c r="J32" s="16">
        <f>E32+F32+H32</f>
        <v>0</v>
      </c>
    </row>
    <row r="33" spans="1:10" ht="13.5" customHeight="1" x14ac:dyDescent="0.2">
      <c r="A33" s="17" t="s">
        <v>63</v>
      </c>
      <c r="B33" s="18">
        <f>J9</f>
        <v>0</v>
      </c>
      <c r="C33" s="18">
        <v>0</v>
      </c>
      <c r="D33" s="18">
        <v>0</v>
      </c>
      <c r="E33" s="18">
        <f>SUM(B33:D33)</f>
        <v>0</v>
      </c>
      <c r="F33" s="18">
        <v>0</v>
      </c>
      <c r="G33" s="19" t="e">
        <f>F33/E33</f>
        <v>#DIV/0!</v>
      </c>
      <c r="H33" s="18">
        <v>0</v>
      </c>
      <c r="I33" s="19">
        <f>IF(E33=0,0,H33/E33)</f>
        <v>0</v>
      </c>
      <c r="J33" s="20">
        <f>E33+F33+H33</f>
        <v>0</v>
      </c>
    </row>
    <row r="34" spans="1:10" ht="13.5" customHeight="1" x14ac:dyDescent="0.2">
      <c r="A34" s="17" t="s">
        <v>30</v>
      </c>
      <c r="B34" s="18">
        <f>J10</f>
        <v>0</v>
      </c>
      <c r="C34" s="18">
        <v>0</v>
      </c>
      <c r="D34" s="18">
        <v>0</v>
      </c>
      <c r="E34" s="18">
        <f>SUM(B34:D34)</f>
        <v>0</v>
      </c>
      <c r="F34" s="18">
        <v>0</v>
      </c>
      <c r="G34" s="19" t="e">
        <f>F34/E34</f>
        <v>#DIV/0!</v>
      </c>
      <c r="H34" s="18">
        <v>0</v>
      </c>
      <c r="I34" s="19">
        <f>IF(E34=0,0,H34/E34)</f>
        <v>0</v>
      </c>
      <c r="J34" s="20">
        <f>E34+F34+H34</f>
        <v>0</v>
      </c>
    </row>
    <row r="35" spans="1:10" ht="13.5" customHeight="1" x14ac:dyDescent="0.2">
      <c r="A35" s="17" t="s">
        <v>31</v>
      </c>
      <c r="B35" s="18">
        <f>J11</f>
        <v>0</v>
      </c>
      <c r="C35" s="18">
        <v>0</v>
      </c>
      <c r="D35" s="18">
        <v>0</v>
      </c>
      <c r="E35" s="18">
        <f>SUM(B35:D35)</f>
        <v>0</v>
      </c>
      <c r="F35" s="18">
        <v>0</v>
      </c>
      <c r="G35" s="19" t="e">
        <f>F35/E35</f>
        <v>#DIV/0!</v>
      </c>
      <c r="H35" s="18">
        <v>0</v>
      </c>
      <c r="I35" s="19">
        <f>IF(E35=0,0,H35/E35)</f>
        <v>0</v>
      </c>
      <c r="J35" s="20">
        <f>E35+F35+H35</f>
        <v>0</v>
      </c>
    </row>
    <row r="36" spans="1:10" ht="13.5" customHeight="1" x14ac:dyDescent="0.2">
      <c r="A36" s="17" t="s">
        <v>64</v>
      </c>
      <c r="B36" s="18">
        <f>J12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66</v>
      </c>
      <c r="B37" s="18">
        <f>J13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32</v>
      </c>
      <c r="B38" s="18">
        <f>J14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67</v>
      </c>
      <c r="B39" s="18">
        <f>J15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68</v>
      </c>
      <c r="B40" s="18">
        <f>J16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69</v>
      </c>
      <c r="B41" s="18">
        <f>J17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34</v>
      </c>
      <c r="B42" s="18">
        <f>J18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71</v>
      </c>
      <c r="B43" s="18">
        <f>J19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73</v>
      </c>
      <c r="B44" s="18">
        <f>J20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35</v>
      </c>
      <c r="B45" s="18">
        <f>J21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21" t="s">
        <v>36</v>
      </c>
      <c r="B46" s="24">
        <f>SUM(B32:B45)</f>
        <v>0</v>
      </c>
      <c r="C46" s="24">
        <f>SUM(C32:C45)</f>
        <v>0</v>
      </c>
      <c r="D46" s="24">
        <f>SUM(D32:D45)</f>
        <v>0</v>
      </c>
      <c r="E46" s="24">
        <f>SUM(E32:E45)</f>
        <v>0</v>
      </c>
      <c r="F46" s="24">
        <f>SUM(F32:F45)</f>
        <v>0</v>
      </c>
      <c r="G46" s="25" t="e">
        <f>F46/E46</f>
        <v>#DIV/0!</v>
      </c>
      <c r="H46" s="24">
        <f>SUM(H32:H45)</f>
        <v>0</v>
      </c>
      <c r="I46" s="11">
        <v>0</v>
      </c>
      <c r="J46" s="26">
        <f>SUM(J32:J45)</f>
        <v>0</v>
      </c>
    </row>
    <row r="47" spans="1:10" ht="13.5" customHeight="1" x14ac:dyDescent="0.2">
      <c r="A47" s="21" t="s">
        <v>37</v>
      </c>
      <c r="B47" s="18"/>
      <c r="C47" s="18"/>
      <c r="D47" s="18"/>
      <c r="E47" s="18"/>
      <c r="F47" s="18"/>
      <c r="G47" s="19"/>
      <c r="H47" s="18"/>
      <c r="I47" s="18"/>
      <c r="J47" s="20"/>
    </row>
    <row r="48" spans="1:10" ht="13.5" customHeight="1" x14ac:dyDescent="0.2">
      <c r="A48" s="17" t="s">
        <v>38</v>
      </c>
      <c r="B48" s="18">
        <f>J24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39</v>
      </c>
      <c r="B49" s="18">
        <f>J25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40</v>
      </c>
      <c r="B50" s="18">
        <f>J26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22" t="s">
        <v>36</v>
      </c>
      <c r="B51" s="27">
        <f>SUM(B48:B50)</f>
        <v>0</v>
      </c>
      <c r="C51" s="27">
        <f>SUM(C48:C50)</f>
        <v>0</v>
      </c>
      <c r="D51" s="27">
        <f>SUM(D48:D50)</f>
        <v>0</v>
      </c>
      <c r="E51" s="27">
        <f>SUM(E48:E50)</f>
        <v>0</v>
      </c>
      <c r="F51" s="27">
        <f>SUM(F48:F50)</f>
        <v>0</v>
      </c>
      <c r="G51" s="28" t="e">
        <f>F51/E51</f>
        <v>#DIV/0!</v>
      </c>
      <c r="H51" s="27">
        <f>SUM(H48:H50)</f>
        <v>0</v>
      </c>
      <c r="I51" s="23">
        <v>0</v>
      </c>
      <c r="J51" s="29">
        <f>SUM(J48:J50)</f>
        <v>0</v>
      </c>
    </row>
  </sheetData>
  <mergeCells count="1">
    <mergeCell ref="F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64A24-476F-4F96-9E1A-DE655DDDE6D4}">
  <dimension ref="A1:J2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84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61</v>
      </c>
      <c r="B8" s="11">
        <v>4269387.8499999996</v>
      </c>
      <c r="C8" s="11">
        <v>1768605.58</v>
      </c>
      <c r="D8" s="11">
        <v>2476846.92</v>
      </c>
      <c r="E8" s="11">
        <v>2827000</v>
      </c>
      <c r="F8" s="11">
        <f>E8- D8</f>
        <v>350153.08000000007</v>
      </c>
      <c r="G8" s="14">
        <f>(E8- D8)/D8</f>
        <v>0.14137049697039819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21" t="s">
        <v>36</v>
      </c>
      <c r="B9" s="24">
        <f>SUM(B8:B8)</f>
        <v>4269387.8499999996</v>
      </c>
      <c r="C9" s="24">
        <f>SUM(C8:C8)</f>
        <v>1768605.58</v>
      </c>
      <c r="D9" s="24">
        <f>SUM(D8:D8)</f>
        <v>2476846.92</v>
      </c>
      <c r="E9" s="24">
        <f>SUM(E8:E8)</f>
        <v>2827000</v>
      </c>
      <c r="F9" s="24">
        <f>SUM(F8:F8)</f>
        <v>350153.08000000007</v>
      </c>
      <c r="G9" s="25">
        <f>(E9- D9)/D9</f>
        <v>0.14137049697039819</v>
      </c>
      <c r="H9" s="24">
        <f>SUM(H8:H8)</f>
        <v>0</v>
      </c>
      <c r="I9" s="11">
        <v>0</v>
      </c>
      <c r="J9" s="26">
        <f>SUM(J8:J8)</f>
        <v>0</v>
      </c>
    </row>
    <row r="10" spans="1:10" ht="16.5" customHeight="1" x14ac:dyDescent="0.2">
      <c r="A10" s="21" t="s">
        <v>37</v>
      </c>
      <c r="B10" s="18"/>
      <c r="C10" s="18"/>
      <c r="D10" s="18"/>
      <c r="E10" s="18"/>
      <c r="F10" s="18"/>
      <c r="G10" s="19"/>
      <c r="H10" s="18"/>
      <c r="I10" s="18"/>
      <c r="J10" s="20"/>
    </row>
    <row r="11" spans="1:10" ht="13.5" customHeight="1" x14ac:dyDescent="0.2">
      <c r="A11" s="17" t="s">
        <v>38</v>
      </c>
      <c r="B11" s="18">
        <v>3230387.85</v>
      </c>
      <c r="C11" s="18">
        <v>1768605.58</v>
      </c>
      <c r="D11" s="18">
        <v>2476846.92</v>
      </c>
      <c r="E11" s="18">
        <v>2827000</v>
      </c>
      <c r="F11" s="18">
        <f>E11- D11</f>
        <v>350153.08000000007</v>
      </c>
      <c r="G11" s="19">
        <f>(E11- D11)/D11</f>
        <v>0.14137049697039819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39</v>
      </c>
      <c r="B12" s="18">
        <v>0</v>
      </c>
      <c r="C12" s="18">
        <v>0</v>
      </c>
      <c r="D12" s="18">
        <v>0</v>
      </c>
      <c r="E12" s="18">
        <v>0</v>
      </c>
      <c r="F12" s="18">
        <f>E12- D12</f>
        <v>0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40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22" t="s">
        <v>36</v>
      </c>
      <c r="B14" s="27">
        <f>SUM(B11:B13)</f>
        <v>3230387.85</v>
      </c>
      <c r="C14" s="27">
        <f>SUM(C11:C13)</f>
        <v>1768605.58</v>
      </c>
      <c r="D14" s="27">
        <f>SUM(D11:D13)</f>
        <v>2476846.92</v>
      </c>
      <c r="E14" s="27">
        <f>SUM(E11:E13)</f>
        <v>2827000</v>
      </c>
      <c r="F14" s="27">
        <f>SUM(F11:F13)</f>
        <v>350153.08000000007</v>
      </c>
      <c r="G14" s="28">
        <f>(E14- D14)/D14</f>
        <v>0.14137049697039819</v>
      </c>
      <c r="H14" s="27">
        <f>SUM(H11:H13)</f>
        <v>0</v>
      </c>
      <c r="I14" s="23">
        <v>0</v>
      </c>
      <c r="J14" s="29">
        <f>SUM(J11:J13)</f>
        <v>0</v>
      </c>
    </row>
    <row r="17" spans="1:10" ht="13.5" customHeight="1" x14ac:dyDescent="0.2">
      <c r="A17" s="3" t="s">
        <v>41</v>
      </c>
      <c r="B17" s="3" t="s">
        <v>42</v>
      </c>
      <c r="C17" s="3" t="s">
        <v>43</v>
      </c>
      <c r="D17" s="3" t="s">
        <v>44</v>
      </c>
      <c r="E17" s="3" t="s">
        <v>45</v>
      </c>
      <c r="F17" s="3" t="s">
        <v>46</v>
      </c>
      <c r="G17" s="3" t="s">
        <v>47</v>
      </c>
      <c r="H17" s="3" t="s">
        <v>48</v>
      </c>
      <c r="I17" s="3" t="s">
        <v>49</v>
      </c>
      <c r="J17" s="3" t="s">
        <v>50</v>
      </c>
    </row>
    <row r="18" spans="1:10" ht="36.950000000000003" customHeight="1" x14ac:dyDescent="0.2">
      <c r="A18" s="6" t="s">
        <v>62</v>
      </c>
      <c r="B18" s="7" t="s">
        <v>52</v>
      </c>
      <c r="C18" s="7" t="s">
        <v>53</v>
      </c>
      <c r="D18" s="7" t="s">
        <v>54</v>
      </c>
      <c r="E18" s="7" t="s">
        <v>55</v>
      </c>
      <c r="F18" s="7" t="s">
        <v>56</v>
      </c>
      <c r="G18" s="7" t="s">
        <v>57</v>
      </c>
      <c r="H18" s="7" t="s">
        <v>58</v>
      </c>
      <c r="I18" s="7" t="s">
        <v>57</v>
      </c>
      <c r="J18" s="8" t="s">
        <v>59</v>
      </c>
    </row>
    <row r="19" spans="1:10" ht="13.5" customHeight="1" x14ac:dyDescent="0.2">
      <c r="A19" s="9" t="s">
        <v>61</v>
      </c>
      <c r="B19" s="11">
        <f>J8</f>
        <v>0</v>
      </c>
      <c r="C19" s="11">
        <v>0</v>
      </c>
      <c r="D19" s="11">
        <v>0</v>
      </c>
      <c r="E19" s="11">
        <f>SUM(B19:D19)</f>
        <v>0</v>
      </c>
      <c r="F19" s="11">
        <v>0</v>
      </c>
      <c r="G19" s="14" t="e">
        <f>F19/E19</f>
        <v>#DIV/0!</v>
      </c>
      <c r="H19" s="11">
        <v>0</v>
      </c>
      <c r="I19" s="14">
        <f>IF(E19=0,0,H19/E19)</f>
        <v>0</v>
      </c>
      <c r="J19" s="16">
        <f>E19+F19+H19</f>
        <v>0</v>
      </c>
    </row>
    <row r="20" spans="1:10" ht="13.5" customHeight="1" x14ac:dyDescent="0.2">
      <c r="A20" s="21" t="s">
        <v>36</v>
      </c>
      <c r="B20" s="24">
        <f>SUM(B19:B19)</f>
        <v>0</v>
      </c>
      <c r="C20" s="24">
        <f>SUM(C19:C19)</f>
        <v>0</v>
      </c>
      <c r="D20" s="24">
        <f>SUM(D19:D19)</f>
        <v>0</v>
      </c>
      <c r="E20" s="24">
        <f>SUM(E19:E19)</f>
        <v>0</v>
      </c>
      <c r="F20" s="24">
        <f>SUM(F19:F19)</f>
        <v>0</v>
      </c>
      <c r="G20" s="25" t="e">
        <f>F20/E20</f>
        <v>#DIV/0!</v>
      </c>
      <c r="H20" s="24">
        <f>SUM(H19:H19)</f>
        <v>0</v>
      </c>
      <c r="I20" s="11">
        <v>0</v>
      </c>
      <c r="J20" s="26">
        <f>SUM(J19:J19)</f>
        <v>0</v>
      </c>
    </row>
    <row r="21" spans="1:10" ht="13.5" customHeight="1" x14ac:dyDescent="0.2">
      <c r="A21" s="21" t="s">
        <v>37</v>
      </c>
      <c r="B21" s="18"/>
      <c r="C21" s="18"/>
      <c r="D21" s="18"/>
      <c r="E21" s="18"/>
      <c r="F21" s="18"/>
      <c r="G21" s="19"/>
      <c r="H21" s="18"/>
      <c r="I21" s="18"/>
      <c r="J21" s="20"/>
    </row>
    <row r="22" spans="1:10" ht="13.5" customHeight="1" x14ac:dyDescent="0.2">
      <c r="A22" s="17" t="s">
        <v>38</v>
      </c>
      <c r="B22" s="18">
        <f>J11</f>
        <v>0</v>
      </c>
      <c r="C22" s="18">
        <v>0</v>
      </c>
      <c r="D22" s="18">
        <v>0</v>
      </c>
      <c r="E22" s="18">
        <f>SUM(B22:D22)</f>
        <v>0</v>
      </c>
      <c r="F22" s="18">
        <v>0</v>
      </c>
      <c r="G22" s="19" t="e">
        <f>F22/E22</f>
        <v>#DIV/0!</v>
      </c>
      <c r="H22" s="18">
        <v>0</v>
      </c>
      <c r="I22" s="19">
        <f>IF(E22=0,0,H22/E22)</f>
        <v>0</v>
      </c>
      <c r="J22" s="20">
        <f>E22+F22+H22</f>
        <v>0</v>
      </c>
    </row>
    <row r="23" spans="1:10" ht="13.5" customHeight="1" x14ac:dyDescent="0.2">
      <c r="A23" s="17" t="s">
        <v>39</v>
      </c>
      <c r="B23" s="18">
        <f>J12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17" t="s">
        <v>40</v>
      </c>
      <c r="B24" s="18">
        <f>J13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22" t="s">
        <v>36</v>
      </c>
      <c r="B25" s="27">
        <f>SUM(B22:B24)</f>
        <v>0</v>
      </c>
      <c r="C25" s="27">
        <f>SUM(C22:C24)</f>
        <v>0</v>
      </c>
      <c r="D25" s="27">
        <f>SUM(D22:D24)</f>
        <v>0</v>
      </c>
      <c r="E25" s="27">
        <f>SUM(E22:E24)</f>
        <v>0</v>
      </c>
      <c r="F25" s="27">
        <f>SUM(F22:F24)</f>
        <v>0</v>
      </c>
      <c r="G25" s="28" t="e">
        <f>F25/E25</f>
        <v>#DIV/0!</v>
      </c>
      <c r="H25" s="27">
        <f>SUM(H22:H24)</f>
        <v>0</v>
      </c>
      <c r="I25" s="23">
        <v>0</v>
      </c>
      <c r="J25" s="29">
        <f>SUM(J22:J24)</f>
        <v>0</v>
      </c>
    </row>
  </sheetData>
  <mergeCells count="1">
    <mergeCell ref="F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EFD99-70EB-4E64-941C-9F9957705C16}">
  <dimension ref="A1:J5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83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42610.99</v>
      </c>
      <c r="C8" s="11">
        <v>58400.41</v>
      </c>
      <c r="D8" s="11">
        <v>61268.56</v>
      </c>
      <c r="E8" s="11">
        <v>53548.9</v>
      </c>
      <c r="F8" s="11">
        <f>E8- D8</f>
        <v>-7719.6599999999962</v>
      </c>
      <c r="G8" s="14">
        <f>(E8- D8)/D8</f>
        <v>-0.12599708561781109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63</v>
      </c>
      <c r="B9" s="18">
        <v>15262.04</v>
      </c>
      <c r="C9" s="18">
        <v>14378.23</v>
      </c>
      <c r="D9" s="18">
        <v>5498.84</v>
      </c>
      <c r="E9" s="18">
        <v>13694.93</v>
      </c>
      <c r="F9" s="18">
        <f>E9- D9</f>
        <v>8196.09</v>
      </c>
      <c r="G9" s="19">
        <f>(E9- D9)/D9</f>
        <v>1.4905125444639233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30</v>
      </c>
      <c r="B10" s="18">
        <v>22825.48</v>
      </c>
      <c r="C10" s="18">
        <v>20188.52</v>
      </c>
      <c r="D10" s="18">
        <v>18071.14</v>
      </c>
      <c r="E10" s="18">
        <v>32363.97</v>
      </c>
      <c r="F10" s="18">
        <f>E10- D10</f>
        <v>14292.830000000002</v>
      </c>
      <c r="G10" s="19">
        <f>(E10- D10)/D10</f>
        <v>0.79092021864696982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31</v>
      </c>
      <c r="B11" s="18">
        <v>49862</v>
      </c>
      <c r="C11" s="18">
        <v>35737.86</v>
      </c>
      <c r="D11" s="18">
        <v>48101.42</v>
      </c>
      <c r="E11" s="18">
        <v>16369.85</v>
      </c>
      <c r="F11" s="18">
        <f>E11- D11</f>
        <v>-31731.57</v>
      </c>
      <c r="G11" s="19">
        <f>(E11- D11)/D11</f>
        <v>-0.65968052502400143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64</v>
      </c>
      <c r="B12" s="18">
        <v>86566.94</v>
      </c>
      <c r="C12" s="18">
        <v>-100004.46</v>
      </c>
      <c r="D12" s="18">
        <v>56880.34</v>
      </c>
      <c r="E12" s="18">
        <v>40576.07</v>
      </c>
      <c r="F12" s="18">
        <f>E12- D12</f>
        <v>-16304.269999999997</v>
      </c>
      <c r="G12" s="19">
        <f>(E12- D12)/D12</f>
        <v>-0.28664157070791063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65</v>
      </c>
      <c r="B13" s="18">
        <v>2234.4</v>
      </c>
      <c r="C13" s="18">
        <v>2298.87</v>
      </c>
      <c r="D13" s="18">
        <v>4703.79</v>
      </c>
      <c r="E13" s="18">
        <v>10430.76</v>
      </c>
      <c r="F13" s="18">
        <f>E13- D13</f>
        <v>5726.97</v>
      </c>
      <c r="G13" s="19">
        <f>(E13- D13)/D13</f>
        <v>1.2175224659264126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66</v>
      </c>
      <c r="B14" s="18">
        <v>0</v>
      </c>
      <c r="C14" s="18">
        <v>0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32</v>
      </c>
      <c r="B15" s="18">
        <v>73846.98</v>
      </c>
      <c r="C15" s="18">
        <v>19219.52</v>
      </c>
      <c r="D15" s="18">
        <v>78009.88</v>
      </c>
      <c r="E15" s="18">
        <v>98724.46</v>
      </c>
      <c r="F15" s="18">
        <f>E15- D15</f>
        <v>20714.580000000002</v>
      </c>
      <c r="G15" s="19">
        <f>(E15- D15)/D15</f>
        <v>0.26553790366040814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67</v>
      </c>
      <c r="B16" s="18">
        <v>22864.55</v>
      </c>
      <c r="C16" s="18">
        <v>17398.88</v>
      </c>
      <c r="D16" s="18">
        <v>45702.11</v>
      </c>
      <c r="E16" s="18">
        <v>34111.199999999997</v>
      </c>
      <c r="F16" s="18">
        <f>E16- D16</f>
        <v>-11590.910000000003</v>
      </c>
      <c r="G16" s="19">
        <f>(E16- D16)/D16</f>
        <v>-0.25361870600722819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68</v>
      </c>
      <c r="B17" s="18">
        <v>40437.519999999997</v>
      </c>
      <c r="C17" s="18">
        <v>30375.32</v>
      </c>
      <c r="D17" s="18">
        <v>56266.62</v>
      </c>
      <c r="E17" s="18">
        <v>63010.73</v>
      </c>
      <c r="F17" s="18">
        <f>E17- D17</f>
        <v>6744.1100000000006</v>
      </c>
      <c r="G17" s="19">
        <f>(E17- D17)/D17</f>
        <v>0.11985987429136494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69</v>
      </c>
      <c r="B18" s="18">
        <v>4382.5200000000004</v>
      </c>
      <c r="C18" s="18">
        <v>4157.18</v>
      </c>
      <c r="D18" s="18">
        <v>13678.83</v>
      </c>
      <c r="E18" s="18">
        <v>12661.62</v>
      </c>
      <c r="F18" s="18">
        <f>E18- D18</f>
        <v>-1017.2099999999991</v>
      </c>
      <c r="G18" s="19">
        <f>(E18- D18)/D18</f>
        <v>-7.436381620357875E-2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70</v>
      </c>
      <c r="B19" s="18">
        <v>132465.21</v>
      </c>
      <c r="C19" s="18">
        <v>132584.45000000001</v>
      </c>
      <c r="D19" s="18">
        <v>101292.78</v>
      </c>
      <c r="E19" s="18">
        <v>105020.46</v>
      </c>
      <c r="F19" s="18">
        <f>E19- D19</f>
        <v>3727.6800000000076</v>
      </c>
      <c r="G19" s="19">
        <f>(E19- D19)/D19</f>
        <v>3.680104347022569E-2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33</v>
      </c>
      <c r="B20" s="18">
        <v>847155.5</v>
      </c>
      <c r="C20" s="18">
        <v>866243.51</v>
      </c>
      <c r="D20" s="18">
        <v>898763.47</v>
      </c>
      <c r="E20" s="18">
        <v>1035044.1</v>
      </c>
      <c r="F20" s="18">
        <f>E20- D20</f>
        <v>136280.63</v>
      </c>
      <c r="G20" s="19">
        <f>(E20- D20)/D20</f>
        <v>0.1516312517686105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34</v>
      </c>
      <c r="B21" s="18">
        <v>98651.62</v>
      </c>
      <c r="C21" s="18">
        <v>113145.88</v>
      </c>
      <c r="D21" s="18">
        <v>109132.31</v>
      </c>
      <c r="E21" s="18">
        <v>108502.52</v>
      </c>
      <c r="F21" s="18">
        <f>E21- D21</f>
        <v>-629.7899999999936</v>
      </c>
      <c r="G21" s="19">
        <f>(E21- D21)/D21</f>
        <v>-5.7708849010892705E-3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71</v>
      </c>
      <c r="B22" s="18">
        <v>147252.4</v>
      </c>
      <c r="C22" s="18">
        <v>151128.97</v>
      </c>
      <c r="D22" s="18">
        <v>171946.59</v>
      </c>
      <c r="E22" s="18">
        <v>102917.72</v>
      </c>
      <c r="F22" s="18">
        <f>E22- D22</f>
        <v>-69028.87</v>
      </c>
      <c r="G22" s="19">
        <f>(E22- D22)/D22</f>
        <v>-0.40145530074193386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72</v>
      </c>
      <c r="B23" s="18">
        <v>455023.96</v>
      </c>
      <c r="C23" s="18">
        <v>437341.31</v>
      </c>
      <c r="D23" s="18">
        <v>481347.73</v>
      </c>
      <c r="E23" s="18">
        <v>480586.66</v>
      </c>
      <c r="F23" s="18">
        <f>E23- D23</f>
        <v>-761.07000000000698</v>
      </c>
      <c r="G23" s="19">
        <f>(E23- D23)/D23</f>
        <v>-1.5811230687636296E-3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73</v>
      </c>
      <c r="B24" s="18">
        <v>32259.34</v>
      </c>
      <c r="C24" s="18">
        <v>34902.83</v>
      </c>
      <c r="D24" s="18">
        <v>34995.69</v>
      </c>
      <c r="E24" s="18">
        <v>40918.519999999997</v>
      </c>
      <c r="F24" s="18">
        <f>E24- D24</f>
        <v>5922.8299999999945</v>
      </c>
      <c r="G24" s="19">
        <f>(E24- D24)/D24</f>
        <v>0.16924455554383966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35</v>
      </c>
      <c r="B25" s="18">
        <v>120199.15</v>
      </c>
      <c r="C25" s="18">
        <v>121166.25</v>
      </c>
      <c r="D25" s="18">
        <v>143873.04999999999</v>
      </c>
      <c r="E25" s="18">
        <v>146653.6</v>
      </c>
      <c r="F25" s="18">
        <f>E25- D25</f>
        <v>2780.5500000000175</v>
      </c>
      <c r="G25" s="19">
        <f>(E25- D25)/D25</f>
        <v>1.9326413112115283E-2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1" t="s">
        <v>36</v>
      </c>
      <c r="B26" s="24">
        <f>SUM(B8:B25)</f>
        <v>2193900.6</v>
      </c>
      <c r="C26" s="24">
        <f>SUM(C8:C25)</f>
        <v>1958663.53</v>
      </c>
      <c r="D26" s="24">
        <f>SUM(D8:D25)</f>
        <v>2329533.15</v>
      </c>
      <c r="E26" s="24">
        <f>SUM(E8:E25)</f>
        <v>2395136.0700000003</v>
      </c>
      <c r="F26" s="24">
        <f>SUM(F8:F25)</f>
        <v>65602.920000000042</v>
      </c>
      <c r="G26" s="25">
        <f>(E26- D26)/D26</f>
        <v>2.8161402210567552E-2</v>
      </c>
      <c r="H26" s="24">
        <f>SUM(H8:H25)</f>
        <v>0</v>
      </c>
      <c r="I26" s="11">
        <v>0</v>
      </c>
      <c r="J26" s="26">
        <f>SUM(J8:J25)</f>
        <v>0</v>
      </c>
    </row>
    <row r="27" spans="1:10" ht="16.5" customHeight="1" x14ac:dyDescent="0.2">
      <c r="A27" s="21" t="s">
        <v>37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38</v>
      </c>
      <c r="B28" s="18">
        <v>1801436.53</v>
      </c>
      <c r="C28" s="18">
        <v>1560015.82</v>
      </c>
      <c r="D28" s="18">
        <v>1760979.21</v>
      </c>
      <c r="E28" s="18">
        <v>1942004.17</v>
      </c>
      <c r="F28" s="18">
        <f>E28- D28</f>
        <v>181024.95999999996</v>
      </c>
      <c r="G28" s="19">
        <f>(E28- D28)/D28</f>
        <v>0.10279789731305231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39</v>
      </c>
      <c r="B29" s="18">
        <v>392464.07</v>
      </c>
      <c r="C29" s="18">
        <v>398647.71</v>
      </c>
      <c r="D29" s="18">
        <v>568553.93999999994</v>
      </c>
      <c r="E29" s="18">
        <v>453131.9</v>
      </c>
      <c r="F29" s="18">
        <f>E29- D29</f>
        <v>-115422.03999999992</v>
      </c>
      <c r="G29" s="19">
        <f>(E29- D29)/D29</f>
        <v>-0.20300983227730324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40</v>
      </c>
      <c r="B30" s="18">
        <v>0</v>
      </c>
      <c r="C30" s="18">
        <v>0</v>
      </c>
      <c r="D30" s="18">
        <v>0</v>
      </c>
      <c r="E30" s="18">
        <v>0</v>
      </c>
      <c r="F30" s="18">
        <f>E30- D30</f>
        <v>0</v>
      </c>
      <c r="G30" s="19" t="e">
        <f>(E30- D30)/D30</f>
        <v>#DIV/0!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22" t="s">
        <v>36</v>
      </c>
      <c r="B31" s="27">
        <f>SUM(B28:B30)</f>
        <v>2193900.6</v>
      </c>
      <c r="C31" s="27">
        <f>SUM(C28:C30)</f>
        <v>1958663.53</v>
      </c>
      <c r="D31" s="27">
        <f>SUM(D28:D30)</f>
        <v>2329533.15</v>
      </c>
      <c r="E31" s="27">
        <f>SUM(E28:E30)</f>
        <v>2395136.0699999998</v>
      </c>
      <c r="F31" s="27">
        <f>SUM(F28:F30)</f>
        <v>65602.920000000042</v>
      </c>
      <c r="G31" s="28">
        <f>(E31- D31)/D31</f>
        <v>2.8161402210567354E-2</v>
      </c>
      <c r="H31" s="27">
        <f>SUM(H28:H30)</f>
        <v>0</v>
      </c>
      <c r="I31" s="23">
        <v>0</v>
      </c>
      <c r="J31" s="29">
        <f>SUM(J28:J30)</f>
        <v>0</v>
      </c>
    </row>
    <row r="34" spans="1:10" ht="13.5" customHeight="1" x14ac:dyDescent="0.2">
      <c r="A34" s="3" t="s">
        <v>41</v>
      </c>
      <c r="B34" s="3" t="s">
        <v>42</v>
      </c>
      <c r="C34" s="3" t="s">
        <v>43</v>
      </c>
      <c r="D34" s="3" t="s">
        <v>44</v>
      </c>
      <c r="E34" s="3" t="s">
        <v>45</v>
      </c>
      <c r="F34" s="3" t="s">
        <v>46</v>
      </c>
      <c r="G34" s="3" t="s">
        <v>47</v>
      </c>
      <c r="H34" s="3" t="s">
        <v>48</v>
      </c>
      <c r="I34" s="3" t="s">
        <v>49</v>
      </c>
      <c r="J34" s="3" t="s">
        <v>50</v>
      </c>
    </row>
    <row r="35" spans="1:10" ht="36.950000000000003" customHeight="1" x14ac:dyDescent="0.2">
      <c r="A35" s="6" t="s">
        <v>51</v>
      </c>
      <c r="B35" s="7" t="s">
        <v>52</v>
      </c>
      <c r="C35" s="7" t="s">
        <v>53</v>
      </c>
      <c r="D35" s="7" t="s">
        <v>54</v>
      </c>
      <c r="E35" s="7" t="s">
        <v>55</v>
      </c>
      <c r="F35" s="7" t="s">
        <v>56</v>
      </c>
      <c r="G35" s="7" t="s">
        <v>57</v>
      </c>
      <c r="H35" s="7" t="s">
        <v>58</v>
      </c>
      <c r="I35" s="7" t="s">
        <v>57</v>
      </c>
      <c r="J35" s="8" t="s">
        <v>59</v>
      </c>
    </row>
    <row r="36" spans="1:10" ht="13.5" customHeight="1" x14ac:dyDescent="0.2">
      <c r="A36" s="9" t="s">
        <v>29</v>
      </c>
      <c r="B36" s="11">
        <f>J8</f>
        <v>0</v>
      </c>
      <c r="C36" s="11">
        <v>0</v>
      </c>
      <c r="D36" s="11">
        <v>0</v>
      </c>
      <c r="E36" s="11">
        <f>SUM(B36:D36)</f>
        <v>0</v>
      </c>
      <c r="F36" s="11">
        <v>0</v>
      </c>
      <c r="G36" s="14" t="e">
        <f>F36/E36</f>
        <v>#DIV/0!</v>
      </c>
      <c r="H36" s="11">
        <v>0</v>
      </c>
      <c r="I36" s="14">
        <f>IF(E36=0,0,H36/E36)</f>
        <v>0</v>
      </c>
      <c r="J36" s="16">
        <f>E36+F36+H36</f>
        <v>0</v>
      </c>
    </row>
    <row r="37" spans="1:10" ht="13.5" customHeight="1" x14ac:dyDescent="0.2">
      <c r="A37" s="17" t="s">
        <v>63</v>
      </c>
      <c r="B37" s="18">
        <f>J9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30</v>
      </c>
      <c r="B38" s="18">
        <f>J10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31</v>
      </c>
      <c r="B39" s="18">
        <f>J11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64</v>
      </c>
      <c r="B40" s="18">
        <f>J12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65</v>
      </c>
      <c r="B41" s="18">
        <f>J13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66</v>
      </c>
      <c r="B42" s="18">
        <f>J14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32</v>
      </c>
      <c r="B43" s="18">
        <f>J15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67</v>
      </c>
      <c r="B44" s="18">
        <f>J16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68</v>
      </c>
      <c r="B45" s="18">
        <f>J17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69</v>
      </c>
      <c r="B46" s="18">
        <f>J18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70</v>
      </c>
      <c r="B47" s="18">
        <f>J19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33</v>
      </c>
      <c r="B48" s="18">
        <f>J20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34</v>
      </c>
      <c r="B49" s="18">
        <f>J21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71</v>
      </c>
      <c r="B50" s="18">
        <f>J22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72</v>
      </c>
      <c r="B51" s="18">
        <f>J23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73</v>
      </c>
      <c r="B52" s="18">
        <f>J24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35</v>
      </c>
      <c r="B53" s="18">
        <f>J25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21" t="s">
        <v>36</v>
      </c>
      <c r="B54" s="24">
        <f>SUM(B36:B53)</f>
        <v>0</v>
      </c>
      <c r="C54" s="24">
        <f>SUM(C36:C53)</f>
        <v>0</v>
      </c>
      <c r="D54" s="24">
        <f>SUM(D36:D53)</f>
        <v>0</v>
      </c>
      <c r="E54" s="24">
        <f>SUM(E36:E53)</f>
        <v>0</v>
      </c>
      <c r="F54" s="24">
        <f>SUM(F36:F53)</f>
        <v>0</v>
      </c>
      <c r="G54" s="25" t="e">
        <f>F54/E54</f>
        <v>#DIV/0!</v>
      </c>
      <c r="H54" s="24">
        <f>SUM(H36:H53)</f>
        <v>0</v>
      </c>
      <c r="I54" s="11">
        <v>0</v>
      </c>
      <c r="J54" s="26">
        <f>SUM(J36:J53)</f>
        <v>0</v>
      </c>
    </row>
    <row r="55" spans="1:10" ht="13.5" customHeight="1" x14ac:dyDescent="0.2">
      <c r="A55" s="21" t="s">
        <v>37</v>
      </c>
      <c r="B55" s="18"/>
      <c r="C55" s="18"/>
      <c r="D55" s="18"/>
      <c r="E55" s="18"/>
      <c r="F55" s="18"/>
      <c r="G55" s="19"/>
      <c r="H55" s="18"/>
      <c r="I55" s="18"/>
      <c r="J55" s="20"/>
    </row>
    <row r="56" spans="1:10" ht="13.5" customHeight="1" x14ac:dyDescent="0.2">
      <c r="A56" s="17" t="s">
        <v>38</v>
      </c>
      <c r="B56" s="18">
        <f>J28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17" t="s">
        <v>39</v>
      </c>
      <c r="B57" s="18">
        <f>J29</f>
        <v>0</v>
      </c>
      <c r="C57" s="18">
        <v>0</v>
      </c>
      <c r="D57" s="18">
        <v>0</v>
      </c>
      <c r="E57" s="18">
        <f>SUM(B57:D57)</f>
        <v>0</v>
      </c>
      <c r="F57" s="18">
        <v>0</v>
      </c>
      <c r="G57" s="19" t="e">
        <f>F57/E57</f>
        <v>#DIV/0!</v>
      </c>
      <c r="H57" s="18">
        <v>0</v>
      </c>
      <c r="I57" s="19">
        <f>IF(E57=0,0,H57/E57)</f>
        <v>0</v>
      </c>
      <c r="J57" s="20">
        <f>E57+F57+H57</f>
        <v>0</v>
      </c>
    </row>
    <row r="58" spans="1:10" ht="13.5" customHeight="1" x14ac:dyDescent="0.2">
      <c r="A58" s="17" t="s">
        <v>40</v>
      </c>
      <c r="B58" s="18">
        <f>J30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22" t="s">
        <v>36</v>
      </c>
      <c r="B59" s="27">
        <f>SUM(B56:B58)</f>
        <v>0</v>
      </c>
      <c r="C59" s="27">
        <f>SUM(C56:C58)</f>
        <v>0</v>
      </c>
      <c r="D59" s="27">
        <f>SUM(D56:D58)</f>
        <v>0</v>
      </c>
      <c r="E59" s="27">
        <f>SUM(E56:E58)</f>
        <v>0</v>
      </c>
      <c r="F59" s="27">
        <f>SUM(F56:F58)</f>
        <v>0</v>
      </c>
      <c r="G59" s="28" t="e">
        <f>F59/E59</f>
        <v>#DIV/0!</v>
      </c>
      <c r="H59" s="27">
        <f>SUM(H56:H58)</f>
        <v>0</v>
      </c>
      <c r="I59" s="23">
        <v>0</v>
      </c>
      <c r="J59" s="29">
        <f>SUM(J56:J58)</f>
        <v>0</v>
      </c>
    </row>
  </sheetData>
  <mergeCells count="1">
    <mergeCell ref="F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77079-6581-458C-9954-60E63AD7635E}">
  <dimension ref="A1:J5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82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20018.75</v>
      </c>
      <c r="C8" s="11">
        <v>295072.46999999997</v>
      </c>
      <c r="D8" s="11">
        <v>1605663.25</v>
      </c>
      <c r="E8" s="11">
        <v>130769.01</v>
      </c>
      <c r="F8" s="11">
        <f>E8- D8</f>
        <v>-1474894.24</v>
      </c>
      <c r="G8" s="14">
        <f>(E8- D8)/D8</f>
        <v>-0.91855763654053857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63</v>
      </c>
      <c r="B9" s="18">
        <v>192639.83</v>
      </c>
      <c r="C9" s="18">
        <v>27933.62</v>
      </c>
      <c r="D9" s="18">
        <v>72426.37</v>
      </c>
      <c r="E9" s="18">
        <v>156475.07999999999</v>
      </c>
      <c r="F9" s="18">
        <f>E9- D9</f>
        <v>84048.709999999992</v>
      </c>
      <c r="G9" s="19">
        <f>(E9- D9)/D9</f>
        <v>1.1604711101771357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30</v>
      </c>
      <c r="B10" s="18">
        <v>67823.31</v>
      </c>
      <c r="C10" s="18">
        <v>82841.600000000006</v>
      </c>
      <c r="D10" s="18">
        <v>131351.57999999999</v>
      </c>
      <c r="E10" s="18">
        <v>430760.93</v>
      </c>
      <c r="F10" s="18">
        <f>E10- D10</f>
        <v>299409.34999999998</v>
      </c>
      <c r="G10" s="19">
        <f>(E10- D10)/D10</f>
        <v>2.2794499312455931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31</v>
      </c>
      <c r="B11" s="18">
        <v>292493.19</v>
      </c>
      <c r="C11" s="18">
        <v>261706.06</v>
      </c>
      <c r="D11" s="18">
        <v>480927.23</v>
      </c>
      <c r="E11" s="18">
        <v>503489.98</v>
      </c>
      <c r="F11" s="18">
        <f>E11- D11</f>
        <v>22562.75</v>
      </c>
      <c r="G11" s="19">
        <f>(E11- D11)/D11</f>
        <v>4.6915101895977071E-2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64</v>
      </c>
      <c r="B12" s="18">
        <v>227519.08</v>
      </c>
      <c r="C12" s="18">
        <v>669362.36</v>
      </c>
      <c r="D12" s="18">
        <v>156940.28</v>
      </c>
      <c r="E12" s="18">
        <v>207106.16</v>
      </c>
      <c r="F12" s="18">
        <f>E12- D12</f>
        <v>50165.880000000005</v>
      </c>
      <c r="G12" s="19">
        <f>(E12- D12)/D12</f>
        <v>0.31964948705329188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65</v>
      </c>
      <c r="B13" s="18">
        <v>139.03</v>
      </c>
      <c r="C13" s="18">
        <v>-259.69</v>
      </c>
      <c r="D13" s="18">
        <v>13589</v>
      </c>
      <c r="E13" s="18">
        <v>9891.1</v>
      </c>
      <c r="F13" s="18">
        <f>E13- D13</f>
        <v>-3697.8999999999996</v>
      </c>
      <c r="G13" s="19">
        <f>(E13- D13)/D13</f>
        <v>-0.27212451247332398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66</v>
      </c>
      <c r="B14" s="18">
        <v>53513.95</v>
      </c>
      <c r="C14" s="18">
        <v>86928.26</v>
      </c>
      <c r="D14" s="18">
        <v>60654.58</v>
      </c>
      <c r="E14" s="18">
        <v>74245.42</v>
      </c>
      <c r="F14" s="18">
        <f>E14- D14</f>
        <v>13590.839999999997</v>
      </c>
      <c r="G14" s="19">
        <f>(E14- D14)/D14</f>
        <v>0.22406947669903898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32</v>
      </c>
      <c r="B15" s="18">
        <v>174143.1</v>
      </c>
      <c r="C15" s="18">
        <v>91220.54</v>
      </c>
      <c r="D15" s="18">
        <v>163830.07</v>
      </c>
      <c r="E15" s="18">
        <v>206406.03</v>
      </c>
      <c r="F15" s="18">
        <f>E15- D15</f>
        <v>42575.959999999992</v>
      </c>
      <c r="G15" s="19">
        <f>(E15- D15)/D15</f>
        <v>0.25987878781959861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67</v>
      </c>
      <c r="B16" s="18">
        <v>27108.75</v>
      </c>
      <c r="C16" s="18">
        <v>29700.04</v>
      </c>
      <c r="D16" s="18">
        <v>19907.36</v>
      </c>
      <c r="E16" s="18">
        <v>23957.9</v>
      </c>
      <c r="F16" s="18">
        <f>E16- D16</f>
        <v>4050.5400000000009</v>
      </c>
      <c r="G16" s="19">
        <f>(E16- D16)/D16</f>
        <v>0.20346947058776255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68</v>
      </c>
      <c r="B17" s="18">
        <v>50557.63</v>
      </c>
      <c r="C17" s="18">
        <v>55424.01</v>
      </c>
      <c r="D17" s="18">
        <v>89118.35</v>
      </c>
      <c r="E17" s="18">
        <v>110388.72</v>
      </c>
      <c r="F17" s="18">
        <f>E17- D17</f>
        <v>21270.369999999995</v>
      </c>
      <c r="G17" s="19">
        <f>(E17- D17)/D17</f>
        <v>0.23867553651969536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69</v>
      </c>
      <c r="B18" s="18">
        <v>98314.68</v>
      </c>
      <c r="C18" s="18">
        <v>225097.94</v>
      </c>
      <c r="D18" s="18">
        <v>27032</v>
      </c>
      <c r="E18" s="18">
        <v>21824.42</v>
      </c>
      <c r="F18" s="18">
        <f>E18- D18</f>
        <v>-5207.5800000000017</v>
      </c>
      <c r="G18" s="19">
        <f>(E18- D18)/D18</f>
        <v>-0.19264501331754963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70</v>
      </c>
      <c r="B19" s="18">
        <v>14637.47</v>
      </c>
      <c r="C19" s="18">
        <v>27434.91</v>
      </c>
      <c r="D19" s="18">
        <v>21248.87</v>
      </c>
      <c r="E19" s="18">
        <v>143398.64000000001</v>
      </c>
      <c r="F19" s="18">
        <f>E19- D19</f>
        <v>122149.77000000002</v>
      </c>
      <c r="G19" s="19">
        <f>(E19- D19)/D19</f>
        <v>5.7485301571330627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33</v>
      </c>
      <c r="B20" s="18">
        <v>26355.06</v>
      </c>
      <c r="C20" s="18">
        <v>410463.03</v>
      </c>
      <c r="D20" s="18">
        <v>313134.34999999998</v>
      </c>
      <c r="E20" s="18">
        <v>512261.87</v>
      </c>
      <c r="F20" s="18">
        <f>E20- D20</f>
        <v>199127.52000000002</v>
      </c>
      <c r="G20" s="19">
        <f>(E20- D20)/D20</f>
        <v>0.63591720295138499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34</v>
      </c>
      <c r="B21" s="18">
        <v>128409.7</v>
      </c>
      <c r="C21" s="18">
        <v>420832.23</v>
      </c>
      <c r="D21" s="18">
        <v>366044.82</v>
      </c>
      <c r="E21" s="18">
        <v>439796.14</v>
      </c>
      <c r="F21" s="18">
        <f>E21- D21</f>
        <v>73751.320000000007</v>
      </c>
      <c r="G21" s="19">
        <f>(E21- D21)/D21</f>
        <v>0.20148166555122951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71</v>
      </c>
      <c r="B22" s="18">
        <v>18478.87</v>
      </c>
      <c r="C22" s="18">
        <v>19332.34</v>
      </c>
      <c r="D22" s="18">
        <v>27221.5</v>
      </c>
      <c r="E22" s="18">
        <v>16074.94</v>
      </c>
      <c r="F22" s="18">
        <f>E22- D22</f>
        <v>-11146.56</v>
      </c>
      <c r="G22" s="19">
        <f>(E22- D22)/D22</f>
        <v>-0.40947633304557057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72</v>
      </c>
      <c r="B23" s="18">
        <v>0</v>
      </c>
      <c r="C23" s="18">
        <v>0</v>
      </c>
      <c r="D23" s="18">
        <v>250.67</v>
      </c>
      <c r="E23" s="18">
        <v>0</v>
      </c>
      <c r="F23" s="18">
        <f>E23- D23</f>
        <v>-250.67</v>
      </c>
      <c r="G23" s="19">
        <f>(E23- D23)/D23</f>
        <v>-1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73</v>
      </c>
      <c r="B24" s="18">
        <v>23722.5</v>
      </c>
      <c r="C24" s="18">
        <v>187869.17</v>
      </c>
      <c r="D24" s="18">
        <v>14223.82</v>
      </c>
      <c r="E24" s="18">
        <v>12269.58</v>
      </c>
      <c r="F24" s="18">
        <f>E24- D24</f>
        <v>-1954.2399999999998</v>
      </c>
      <c r="G24" s="19">
        <f>(E24- D24)/D24</f>
        <v>-0.13739206486021335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35</v>
      </c>
      <c r="B25" s="18">
        <v>107284.88</v>
      </c>
      <c r="C25" s="18">
        <v>-146586.79999999999</v>
      </c>
      <c r="D25" s="18">
        <v>1311359.82</v>
      </c>
      <c r="E25" s="18">
        <v>20187.8</v>
      </c>
      <c r="F25" s="18">
        <f>E25- D25</f>
        <v>-1291172.02</v>
      </c>
      <c r="G25" s="19">
        <f>(E25- D25)/D25</f>
        <v>-0.98460544566631603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1" t="s">
        <v>36</v>
      </c>
      <c r="B26" s="24">
        <f>SUM(B8:B25)</f>
        <v>1523159.7799999998</v>
      </c>
      <c r="C26" s="24">
        <f>SUM(C8:C25)</f>
        <v>2744372.09</v>
      </c>
      <c r="D26" s="24">
        <f>SUM(D8:D25)</f>
        <v>4874923.92</v>
      </c>
      <c r="E26" s="24">
        <f>SUM(E8:E25)</f>
        <v>3019303.7199999997</v>
      </c>
      <c r="F26" s="24">
        <f>SUM(F8:F25)</f>
        <v>-1855620.2000000002</v>
      </c>
      <c r="G26" s="25">
        <f>(E26- D26)/D26</f>
        <v>-0.38064598144538841</v>
      </c>
      <c r="H26" s="24">
        <f>SUM(H8:H25)</f>
        <v>0</v>
      </c>
      <c r="I26" s="11">
        <v>0</v>
      </c>
      <c r="J26" s="26">
        <f>SUM(J8:J25)</f>
        <v>0</v>
      </c>
    </row>
    <row r="27" spans="1:10" ht="16.5" customHeight="1" x14ac:dyDescent="0.2">
      <c r="A27" s="21" t="s">
        <v>37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38</v>
      </c>
      <c r="B28" s="18">
        <v>887593.58</v>
      </c>
      <c r="C28" s="18">
        <v>2071007.35</v>
      </c>
      <c r="D28" s="18">
        <v>4118855.35</v>
      </c>
      <c r="E28" s="18">
        <v>1707618.76</v>
      </c>
      <c r="F28" s="18">
        <f>E28- D28</f>
        <v>-2411236.59</v>
      </c>
      <c r="G28" s="19">
        <f>(E28- D28)/D28</f>
        <v>-0.58541424378984319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39</v>
      </c>
      <c r="B29" s="18">
        <v>635566.19999999995</v>
      </c>
      <c r="C29" s="18">
        <v>673364.74</v>
      </c>
      <c r="D29" s="18">
        <v>756068.57</v>
      </c>
      <c r="E29" s="18">
        <v>811685.09</v>
      </c>
      <c r="F29" s="18">
        <f>E29- D29</f>
        <v>55616.520000000019</v>
      </c>
      <c r="G29" s="19">
        <f>(E29- D29)/D29</f>
        <v>7.3560153413069429E-2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40</v>
      </c>
      <c r="B30" s="18">
        <v>0</v>
      </c>
      <c r="C30" s="18">
        <v>0</v>
      </c>
      <c r="D30" s="18">
        <v>0</v>
      </c>
      <c r="E30" s="18">
        <v>0</v>
      </c>
      <c r="F30" s="18">
        <f>E30- D30</f>
        <v>0</v>
      </c>
      <c r="G30" s="19" t="e">
        <f>(E30- D30)/D30</f>
        <v>#DIV/0!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22" t="s">
        <v>36</v>
      </c>
      <c r="B31" s="27">
        <f>SUM(B28:B30)</f>
        <v>1523159.7799999998</v>
      </c>
      <c r="C31" s="27">
        <f>SUM(C28:C30)</f>
        <v>2744372.09</v>
      </c>
      <c r="D31" s="27">
        <f>SUM(D28:D30)</f>
        <v>4874923.92</v>
      </c>
      <c r="E31" s="27">
        <f>SUM(E28:E30)</f>
        <v>2519303.85</v>
      </c>
      <c r="F31" s="27">
        <f>SUM(F28:F30)</f>
        <v>-2355620.0699999998</v>
      </c>
      <c r="G31" s="28">
        <f>(E31- D31)/D31</f>
        <v>-0.48321165799855187</v>
      </c>
      <c r="H31" s="27">
        <f>SUM(H28:H30)</f>
        <v>0</v>
      </c>
      <c r="I31" s="23">
        <v>0</v>
      </c>
      <c r="J31" s="29">
        <f>SUM(J28:J30)</f>
        <v>0</v>
      </c>
    </row>
    <row r="34" spans="1:10" ht="13.5" customHeight="1" x14ac:dyDescent="0.2">
      <c r="A34" s="3" t="s">
        <v>41</v>
      </c>
      <c r="B34" s="3" t="s">
        <v>42</v>
      </c>
      <c r="C34" s="3" t="s">
        <v>43</v>
      </c>
      <c r="D34" s="3" t="s">
        <v>44</v>
      </c>
      <c r="E34" s="3" t="s">
        <v>45</v>
      </c>
      <c r="F34" s="3" t="s">
        <v>46</v>
      </c>
      <c r="G34" s="3" t="s">
        <v>47</v>
      </c>
      <c r="H34" s="3" t="s">
        <v>48</v>
      </c>
      <c r="I34" s="3" t="s">
        <v>49</v>
      </c>
      <c r="J34" s="3" t="s">
        <v>50</v>
      </c>
    </row>
    <row r="35" spans="1:10" ht="36.950000000000003" customHeight="1" x14ac:dyDescent="0.2">
      <c r="A35" s="6" t="s">
        <v>51</v>
      </c>
      <c r="B35" s="7" t="s">
        <v>52</v>
      </c>
      <c r="C35" s="7" t="s">
        <v>53</v>
      </c>
      <c r="D35" s="7" t="s">
        <v>54</v>
      </c>
      <c r="E35" s="7" t="s">
        <v>55</v>
      </c>
      <c r="F35" s="7" t="s">
        <v>56</v>
      </c>
      <c r="G35" s="7" t="s">
        <v>57</v>
      </c>
      <c r="H35" s="7" t="s">
        <v>58</v>
      </c>
      <c r="I35" s="7" t="s">
        <v>57</v>
      </c>
      <c r="J35" s="8" t="s">
        <v>59</v>
      </c>
    </row>
    <row r="36" spans="1:10" ht="13.5" customHeight="1" x14ac:dyDescent="0.2">
      <c r="A36" s="9" t="s">
        <v>29</v>
      </c>
      <c r="B36" s="11">
        <f>J8</f>
        <v>0</v>
      </c>
      <c r="C36" s="11">
        <v>0</v>
      </c>
      <c r="D36" s="11">
        <v>0</v>
      </c>
      <c r="E36" s="11">
        <f>SUM(B36:D36)</f>
        <v>0</v>
      </c>
      <c r="F36" s="11">
        <v>0</v>
      </c>
      <c r="G36" s="14" t="e">
        <f>F36/E36</f>
        <v>#DIV/0!</v>
      </c>
      <c r="H36" s="11">
        <v>0</v>
      </c>
      <c r="I36" s="14">
        <f>IF(E36=0,0,H36/E36)</f>
        <v>0</v>
      </c>
      <c r="J36" s="16">
        <f>E36+F36+H36</f>
        <v>0</v>
      </c>
    </row>
    <row r="37" spans="1:10" ht="13.5" customHeight="1" x14ac:dyDescent="0.2">
      <c r="A37" s="17" t="s">
        <v>63</v>
      </c>
      <c r="B37" s="18">
        <f>J9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30</v>
      </c>
      <c r="B38" s="18">
        <f>J10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31</v>
      </c>
      <c r="B39" s="18">
        <f>J11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64</v>
      </c>
      <c r="B40" s="18">
        <f>J12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65</v>
      </c>
      <c r="B41" s="18">
        <f>J13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66</v>
      </c>
      <c r="B42" s="18">
        <f>J14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32</v>
      </c>
      <c r="B43" s="18">
        <f>J15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67</v>
      </c>
      <c r="B44" s="18">
        <f>J16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68</v>
      </c>
      <c r="B45" s="18">
        <f>J17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69</v>
      </c>
      <c r="B46" s="18">
        <f>J18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70</v>
      </c>
      <c r="B47" s="18">
        <f>J19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33</v>
      </c>
      <c r="B48" s="18">
        <f>J20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34</v>
      </c>
      <c r="B49" s="18">
        <f>J21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71</v>
      </c>
      <c r="B50" s="18">
        <f>J22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72</v>
      </c>
      <c r="B51" s="18">
        <f>J23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73</v>
      </c>
      <c r="B52" s="18">
        <f>J24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35</v>
      </c>
      <c r="B53" s="18">
        <f>J25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21" t="s">
        <v>36</v>
      </c>
      <c r="B54" s="24">
        <f>SUM(B36:B53)</f>
        <v>0</v>
      </c>
      <c r="C54" s="24">
        <f>SUM(C36:C53)</f>
        <v>0</v>
      </c>
      <c r="D54" s="24">
        <f>SUM(D36:D53)</f>
        <v>0</v>
      </c>
      <c r="E54" s="24">
        <f>SUM(E36:E53)</f>
        <v>0</v>
      </c>
      <c r="F54" s="24">
        <f>SUM(F36:F53)</f>
        <v>0</v>
      </c>
      <c r="G54" s="25" t="e">
        <f>F54/E54</f>
        <v>#DIV/0!</v>
      </c>
      <c r="H54" s="24">
        <f>SUM(H36:H53)</f>
        <v>0</v>
      </c>
      <c r="I54" s="11">
        <v>0</v>
      </c>
      <c r="J54" s="26">
        <f>SUM(J36:J53)</f>
        <v>0</v>
      </c>
    </row>
    <row r="55" spans="1:10" ht="13.5" customHeight="1" x14ac:dyDescent="0.2">
      <c r="A55" s="21" t="s">
        <v>37</v>
      </c>
      <c r="B55" s="18"/>
      <c r="C55" s="18"/>
      <c r="D55" s="18"/>
      <c r="E55" s="18"/>
      <c r="F55" s="18"/>
      <c r="G55" s="19"/>
      <c r="H55" s="18"/>
      <c r="I55" s="18"/>
      <c r="J55" s="20"/>
    </row>
    <row r="56" spans="1:10" ht="13.5" customHeight="1" x14ac:dyDescent="0.2">
      <c r="A56" s="17" t="s">
        <v>38</v>
      </c>
      <c r="B56" s="18">
        <f>J28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17" t="s">
        <v>39</v>
      </c>
      <c r="B57" s="18">
        <f>J29</f>
        <v>0</v>
      </c>
      <c r="C57" s="18">
        <v>0</v>
      </c>
      <c r="D57" s="18">
        <v>0</v>
      </c>
      <c r="E57" s="18">
        <f>SUM(B57:D57)</f>
        <v>0</v>
      </c>
      <c r="F57" s="18">
        <v>0</v>
      </c>
      <c r="G57" s="19" t="e">
        <f>F57/E57</f>
        <v>#DIV/0!</v>
      </c>
      <c r="H57" s="18">
        <v>0</v>
      </c>
      <c r="I57" s="19">
        <f>IF(E57=0,0,H57/E57)</f>
        <v>0</v>
      </c>
      <c r="J57" s="20">
        <f>E57+F57+H57</f>
        <v>0</v>
      </c>
    </row>
    <row r="58" spans="1:10" ht="13.5" customHeight="1" x14ac:dyDescent="0.2">
      <c r="A58" s="17" t="s">
        <v>40</v>
      </c>
      <c r="B58" s="18">
        <f>J30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22" t="s">
        <v>36</v>
      </c>
      <c r="B59" s="27">
        <f>SUM(B56:B58)</f>
        <v>0</v>
      </c>
      <c r="C59" s="27">
        <f>SUM(C56:C58)</f>
        <v>0</v>
      </c>
      <c r="D59" s="27">
        <f>SUM(D56:D58)</f>
        <v>0</v>
      </c>
      <c r="E59" s="27">
        <f>SUM(E56:E58)</f>
        <v>0</v>
      </c>
      <c r="F59" s="27">
        <f>SUM(F56:F58)</f>
        <v>0</v>
      </c>
      <c r="G59" s="28" t="e">
        <f>F59/E59</f>
        <v>#DIV/0!</v>
      </c>
      <c r="H59" s="27">
        <f>SUM(H56:H58)</f>
        <v>0</v>
      </c>
      <c r="I59" s="23">
        <v>0</v>
      </c>
      <c r="J59" s="29">
        <f>SUM(J56:J58)</f>
        <v>0</v>
      </c>
    </row>
  </sheetData>
  <mergeCells count="1">
    <mergeCell ref="F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FA163-F205-44EA-924A-3BC7F5B2858B}">
  <dimension ref="A1:J5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81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202622.67</v>
      </c>
      <c r="C8" s="11">
        <v>2772154.82</v>
      </c>
      <c r="D8" s="11">
        <v>244996.14</v>
      </c>
      <c r="E8" s="11">
        <v>189616.62</v>
      </c>
      <c r="F8" s="11">
        <f>E8- D8</f>
        <v>-55379.520000000019</v>
      </c>
      <c r="G8" s="14">
        <f>(E8- D8)/D8</f>
        <v>-0.22604241846422565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63</v>
      </c>
      <c r="B9" s="18">
        <v>71245.89</v>
      </c>
      <c r="C9" s="18">
        <v>128032.42</v>
      </c>
      <c r="D9" s="18">
        <v>156305.63</v>
      </c>
      <c r="E9" s="18">
        <v>280916.59000000003</v>
      </c>
      <c r="F9" s="18">
        <f>E9- D9</f>
        <v>124610.96000000002</v>
      </c>
      <c r="G9" s="19">
        <f>(E9- D9)/D9</f>
        <v>0.79722630592384947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30</v>
      </c>
      <c r="B10" s="18">
        <v>5604.95</v>
      </c>
      <c r="C10" s="18">
        <v>1069672.7</v>
      </c>
      <c r="D10" s="18">
        <v>2343820.9300000002</v>
      </c>
      <c r="E10" s="18">
        <v>5754677.2699999996</v>
      </c>
      <c r="F10" s="18">
        <f>E10- D10</f>
        <v>3410856.3399999994</v>
      </c>
      <c r="G10" s="19">
        <f>(E10- D10)/D10</f>
        <v>1.4552546640156503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31</v>
      </c>
      <c r="B11" s="18">
        <v>515321.29</v>
      </c>
      <c r="C11" s="18">
        <v>4057404.03</v>
      </c>
      <c r="D11" s="18">
        <v>3606959.52</v>
      </c>
      <c r="E11" s="18">
        <v>4257533.72</v>
      </c>
      <c r="F11" s="18">
        <f>E11- D11</f>
        <v>650574.19999999972</v>
      </c>
      <c r="G11" s="19">
        <f>(E11- D11)/D11</f>
        <v>0.18036637128658425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64</v>
      </c>
      <c r="B12" s="18">
        <v>891153.69</v>
      </c>
      <c r="C12" s="18">
        <v>5303389.79</v>
      </c>
      <c r="D12" s="18">
        <v>3355884.89</v>
      </c>
      <c r="E12" s="18">
        <v>606580.59</v>
      </c>
      <c r="F12" s="18">
        <f>E12- D12</f>
        <v>-2749304.3000000003</v>
      </c>
      <c r="G12" s="19">
        <f>(E12- D12)/D12</f>
        <v>-0.81924869002285716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65</v>
      </c>
      <c r="B13" s="18">
        <v>2567.5100000000002</v>
      </c>
      <c r="C13" s="18">
        <v>249204.48000000001</v>
      </c>
      <c r="D13" s="18">
        <v>30857.03</v>
      </c>
      <c r="E13" s="18">
        <v>20574.77</v>
      </c>
      <c r="F13" s="18">
        <f>E13- D13</f>
        <v>-10282.259999999998</v>
      </c>
      <c r="G13" s="19">
        <f>(E13- D13)/D13</f>
        <v>-0.33322260761972228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66</v>
      </c>
      <c r="B14" s="18">
        <v>1712960.57</v>
      </c>
      <c r="C14" s="18">
        <v>4298438.49</v>
      </c>
      <c r="D14" s="18">
        <v>1266310.05</v>
      </c>
      <c r="E14" s="18">
        <v>3428774.46</v>
      </c>
      <c r="F14" s="18">
        <f>E14- D14</f>
        <v>2162464.41</v>
      </c>
      <c r="G14" s="19">
        <f>(E14- D14)/D14</f>
        <v>1.7076895267474186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32</v>
      </c>
      <c r="B15" s="18">
        <v>225040.76</v>
      </c>
      <c r="C15" s="18">
        <v>184672.3</v>
      </c>
      <c r="D15" s="18">
        <v>265827.37</v>
      </c>
      <c r="E15" s="18">
        <v>403705.5</v>
      </c>
      <c r="F15" s="18">
        <f>E15- D15</f>
        <v>137878.13</v>
      </c>
      <c r="G15" s="19">
        <f>(E15- D15)/D15</f>
        <v>0.51867544715203706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67</v>
      </c>
      <c r="B16" s="18">
        <v>55886.73</v>
      </c>
      <c r="C16" s="18">
        <v>65193.81</v>
      </c>
      <c r="D16" s="18">
        <v>112675.22</v>
      </c>
      <c r="E16" s="18">
        <v>88684.15</v>
      </c>
      <c r="F16" s="18">
        <f>E16- D16</f>
        <v>-23991.070000000007</v>
      </c>
      <c r="G16" s="19">
        <f>(E16- D16)/D16</f>
        <v>-0.21292232666596975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68</v>
      </c>
      <c r="B17" s="18">
        <v>24046.18</v>
      </c>
      <c r="C17" s="18">
        <v>15485.22</v>
      </c>
      <c r="D17" s="18">
        <v>22511.51</v>
      </c>
      <c r="E17" s="18">
        <v>25351.22</v>
      </c>
      <c r="F17" s="18">
        <f>E17- D17</f>
        <v>2839.7100000000028</v>
      </c>
      <c r="G17" s="19">
        <f>(E17- D17)/D17</f>
        <v>0.12614480325842214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69</v>
      </c>
      <c r="B18" s="18">
        <v>3931422.03</v>
      </c>
      <c r="C18" s="18">
        <v>3936366.5</v>
      </c>
      <c r="D18" s="18">
        <v>850503.8</v>
      </c>
      <c r="E18" s="18">
        <v>5048391.04</v>
      </c>
      <c r="F18" s="18">
        <f>E18- D18</f>
        <v>4197887.24</v>
      </c>
      <c r="G18" s="19">
        <f>(E18- D18)/D18</f>
        <v>4.9357654133938027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70</v>
      </c>
      <c r="B19" s="18">
        <v>9285.99</v>
      </c>
      <c r="C19" s="18">
        <v>14484.32</v>
      </c>
      <c r="D19" s="18">
        <v>15908.75</v>
      </c>
      <c r="E19" s="18">
        <v>36730.65</v>
      </c>
      <c r="F19" s="18">
        <f>E19- D19</f>
        <v>20821.900000000001</v>
      </c>
      <c r="G19" s="19">
        <f>(E19- D19)/D19</f>
        <v>1.3088331892826275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33</v>
      </c>
      <c r="B20" s="18">
        <v>128333.19</v>
      </c>
      <c r="C20" s="18">
        <v>103564.31</v>
      </c>
      <c r="D20" s="18">
        <v>2883.43</v>
      </c>
      <c r="E20" s="18">
        <v>299.25</v>
      </c>
      <c r="F20" s="18">
        <f>E20- D20</f>
        <v>-2584.1799999999998</v>
      </c>
      <c r="G20" s="19">
        <f>(E20- D20)/D20</f>
        <v>-0.89621735225061816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34</v>
      </c>
      <c r="B21" s="18">
        <v>97627.8</v>
      </c>
      <c r="C21" s="18">
        <v>88259.69</v>
      </c>
      <c r="D21" s="18">
        <v>43081.74</v>
      </c>
      <c r="E21" s="18">
        <v>305534.05</v>
      </c>
      <c r="F21" s="18">
        <f>E21- D21</f>
        <v>262452.31</v>
      </c>
      <c r="G21" s="19">
        <f>(E21- D21)/D21</f>
        <v>6.0919616988543179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71</v>
      </c>
      <c r="B22" s="18">
        <v>135107.73000000001</v>
      </c>
      <c r="C22" s="18">
        <v>139937.26999999999</v>
      </c>
      <c r="D22" s="18">
        <v>158992.06</v>
      </c>
      <c r="E22" s="18">
        <v>94795.78</v>
      </c>
      <c r="F22" s="18">
        <f>E22- D22</f>
        <v>-64196.28</v>
      </c>
      <c r="G22" s="19">
        <f>(E22- D22)/D22</f>
        <v>-0.40377035180247367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72</v>
      </c>
      <c r="B23" s="18">
        <v>189.62</v>
      </c>
      <c r="C23" s="18">
        <v>144.71</v>
      </c>
      <c r="D23" s="18">
        <v>691.33</v>
      </c>
      <c r="E23" s="18">
        <v>360.78</v>
      </c>
      <c r="F23" s="18">
        <f>E23- D23</f>
        <v>-330.55000000000007</v>
      </c>
      <c r="G23" s="19">
        <f>(E23- D23)/D23</f>
        <v>-0.47813634588402071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73</v>
      </c>
      <c r="B24" s="18">
        <v>960899.76</v>
      </c>
      <c r="C24" s="18">
        <v>995942.36</v>
      </c>
      <c r="D24" s="18">
        <v>1064447.44</v>
      </c>
      <c r="E24" s="18">
        <v>1060525.51</v>
      </c>
      <c r="F24" s="18">
        <f>E24- D24</f>
        <v>-3921.9299999999348</v>
      </c>
      <c r="G24" s="19">
        <f>(E24- D24)/D24</f>
        <v>-3.684475017385485E-3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35</v>
      </c>
      <c r="B25" s="18">
        <v>1032651.9</v>
      </c>
      <c r="C25" s="18">
        <v>1153160.1000000001</v>
      </c>
      <c r="D25" s="18">
        <v>1329819.46</v>
      </c>
      <c r="E25" s="18">
        <v>1270314.6000000001</v>
      </c>
      <c r="F25" s="18">
        <f>E25- D25</f>
        <v>-59504.85999999987</v>
      </c>
      <c r="G25" s="19">
        <f>(E25- D25)/D25</f>
        <v>-4.4746570335194129E-2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1" t="s">
        <v>36</v>
      </c>
      <c r="B26" s="24">
        <f>SUM(B8:B25)</f>
        <v>10001968.260000002</v>
      </c>
      <c r="C26" s="24">
        <f>SUM(C8:C25)</f>
        <v>24575507.319999997</v>
      </c>
      <c r="D26" s="24">
        <f>SUM(D8:D25)</f>
        <v>14872476.300000001</v>
      </c>
      <c r="E26" s="24">
        <f>SUM(E8:E25)</f>
        <v>22873366.550000004</v>
      </c>
      <c r="F26" s="24">
        <f>SUM(F8:F25)</f>
        <v>8000890.25</v>
      </c>
      <c r="G26" s="25">
        <f>(E26- D26)/D26</f>
        <v>0.53796624641452639</v>
      </c>
      <c r="H26" s="24">
        <f>SUM(H8:H25)</f>
        <v>0</v>
      </c>
      <c r="I26" s="11">
        <v>0</v>
      </c>
      <c r="J26" s="26">
        <f>SUM(J8:J25)</f>
        <v>0</v>
      </c>
    </row>
    <row r="27" spans="1:10" ht="16.5" customHeight="1" x14ac:dyDescent="0.2">
      <c r="A27" s="21" t="s">
        <v>37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38</v>
      </c>
      <c r="B28" s="18">
        <v>5295686.6100000003</v>
      </c>
      <c r="C28" s="18">
        <v>14174785.359999999</v>
      </c>
      <c r="D28" s="18">
        <v>11868479.99</v>
      </c>
      <c r="E28" s="18">
        <v>16425905.52</v>
      </c>
      <c r="F28" s="18">
        <f>E28- D28</f>
        <v>4557425.5299999993</v>
      </c>
      <c r="G28" s="19">
        <f>(E28- D28)/D28</f>
        <v>0.38399403578553781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39</v>
      </c>
      <c r="B29" s="18">
        <v>4706281.6500000004</v>
      </c>
      <c r="C29" s="18">
        <v>10400721.960000001</v>
      </c>
      <c r="D29" s="18">
        <v>3003996.31</v>
      </c>
      <c r="E29" s="18">
        <v>6447461.0300000003</v>
      </c>
      <c r="F29" s="18">
        <f>E29- D29</f>
        <v>3443464.72</v>
      </c>
      <c r="G29" s="19">
        <f>(E29- D29)/D29</f>
        <v>1.1462945904883619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40</v>
      </c>
      <c r="B30" s="18">
        <v>0</v>
      </c>
      <c r="C30" s="18">
        <v>0</v>
      </c>
      <c r="D30" s="18">
        <v>0</v>
      </c>
      <c r="E30" s="18">
        <v>0</v>
      </c>
      <c r="F30" s="18">
        <f>E30- D30</f>
        <v>0</v>
      </c>
      <c r="G30" s="19" t="e">
        <f>(E30- D30)/D30</f>
        <v>#DIV/0!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22" t="s">
        <v>36</v>
      </c>
      <c r="B31" s="27">
        <f>SUM(B28:B30)</f>
        <v>10001968.260000002</v>
      </c>
      <c r="C31" s="27">
        <f>SUM(C28:C30)</f>
        <v>24575507.32</v>
      </c>
      <c r="D31" s="27">
        <f>SUM(D28:D30)</f>
        <v>14872476.300000001</v>
      </c>
      <c r="E31" s="27">
        <f>SUM(E28:E30)</f>
        <v>22873366.550000001</v>
      </c>
      <c r="F31" s="27">
        <f>SUM(F28:F30)</f>
        <v>8000890.25</v>
      </c>
      <c r="G31" s="28">
        <f>(E31- D31)/D31</f>
        <v>0.53796624641452606</v>
      </c>
      <c r="H31" s="27">
        <f>SUM(H28:H30)</f>
        <v>0</v>
      </c>
      <c r="I31" s="23">
        <v>0</v>
      </c>
      <c r="J31" s="29">
        <f>SUM(J28:J30)</f>
        <v>0</v>
      </c>
    </row>
    <row r="34" spans="1:10" ht="13.5" customHeight="1" x14ac:dyDescent="0.2">
      <c r="A34" s="3" t="s">
        <v>41</v>
      </c>
      <c r="B34" s="3" t="s">
        <v>42</v>
      </c>
      <c r="C34" s="3" t="s">
        <v>43</v>
      </c>
      <c r="D34" s="3" t="s">
        <v>44</v>
      </c>
      <c r="E34" s="3" t="s">
        <v>45</v>
      </c>
      <c r="F34" s="3" t="s">
        <v>46</v>
      </c>
      <c r="G34" s="3" t="s">
        <v>47</v>
      </c>
      <c r="H34" s="3" t="s">
        <v>48</v>
      </c>
      <c r="I34" s="3" t="s">
        <v>49</v>
      </c>
      <c r="J34" s="3" t="s">
        <v>50</v>
      </c>
    </row>
    <row r="35" spans="1:10" ht="36.950000000000003" customHeight="1" x14ac:dyDescent="0.2">
      <c r="A35" s="6" t="s">
        <v>51</v>
      </c>
      <c r="B35" s="7" t="s">
        <v>52</v>
      </c>
      <c r="C35" s="7" t="s">
        <v>53</v>
      </c>
      <c r="D35" s="7" t="s">
        <v>54</v>
      </c>
      <c r="E35" s="7" t="s">
        <v>55</v>
      </c>
      <c r="F35" s="7" t="s">
        <v>56</v>
      </c>
      <c r="G35" s="7" t="s">
        <v>57</v>
      </c>
      <c r="H35" s="7" t="s">
        <v>58</v>
      </c>
      <c r="I35" s="7" t="s">
        <v>57</v>
      </c>
      <c r="J35" s="8" t="s">
        <v>59</v>
      </c>
    </row>
    <row r="36" spans="1:10" ht="13.5" customHeight="1" x14ac:dyDescent="0.2">
      <c r="A36" s="9" t="s">
        <v>29</v>
      </c>
      <c r="B36" s="11">
        <f>J8</f>
        <v>0</v>
      </c>
      <c r="C36" s="11">
        <v>0</v>
      </c>
      <c r="D36" s="11">
        <v>0</v>
      </c>
      <c r="E36" s="11">
        <f>SUM(B36:D36)</f>
        <v>0</v>
      </c>
      <c r="F36" s="11">
        <v>0</v>
      </c>
      <c r="G36" s="14" t="e">
        <f>F36/E36</f>
        <v>#DIV/0!</v>
      </c>
      <c r="H36" s="11">
        <v>0</v>
      </c>
      <c r="I36" s="14">
        <f>IF(E36=0,0,H36/E36)</f>
        <v>0</v>
      </c>
      <c r="J36" s="16">
        <f>E36+F36+H36</f>
        <v>0</v>
      </c>
    </row>
    <row r="37" spans="1:10" ht="13.5" customHeight="1" x14ac:dyDescent="0.2">
      <c r="A37" s="17" t="s">
        <v>63</v>
      </c>
      <c r="B37" s="18">
        <f>J9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30</v>
      </c>
      <c r="B38" s="18">
        <f>J10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31</v>
      </c>
      <c r="B39" s="18">
        <f>J11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64</v>
      </c>
      <c r="B40" s="18">
        <f>J12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65</v>
      </c>
      <c r="B41" s="18">
        <f>J13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66</v>
      </c>
      <c r="B42" s="18">
        <f>J14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32</v>
      </c>
      <c r="B43" s="18">
        <f>J15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67</v>
      </c>
      <c r="B44" s="18">
        <f>J16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68</v>
      </c>
      <c r="B45" s="18">
        <f>J17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69</v>
      </c>
      <c r="B46" s="18">
        <f>J18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70</v>
      </c>
      <c r="B47" s="18">
        <f>J19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33</v>
      </c>
      <c r="B48" s="18">
        <f>J20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34</v>
      </c>
      <c r="B49" s="18">
        <f>J21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71</v>
      </c>
      <c r="B50" s="18">
        <f>J22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72</v>
      </c>
      <c r="B51" s="18">
        <f>J23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73</v>
      </c>
      <c r="B52" s="18">
        <f>J24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35</v>
      </c>
      <c r="B53" s="18">
        <f>J25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21" t="s">
        <v>36</v>
      </c>
      <c r="B54" s="24">
        <f>SUM(B36:B53)</f>
        <v>0</v>
      </c>
      <c r="C54" s="24">
        <f>SUM(C36:C53)</f>
        <v>0</v>
      </c>
      <c r="D54" s="24">
        <f>SUM(D36:D53)</f>
        <v>0</v>
      </c>
      <c r="E54" s="24">
        <f>SUM(E36:E53)</f>
        <v>0</v>
      </c>
      <c r="F54" s="24">
        <f>SUM(F36:F53)</f>
        <v>0</v>
      </c>
      <c r="G54" s="25" t="e">
        <f>F54/E54</f>
        <v>#DIV/0!</v>
      </c>
      <c r="H54" s="24">
        <f>SUM(H36:H53)</f>
        <v>0</v>
      </c>
      <c r="I54" s="11">
        <v>0</v>
      </c>
      <c r="J54" s="26">
        <f>SUM(J36:J53)</f>
        <v>0</v>
      </c>
    </row>
    <row r="55" spans="1:10" ht="13.5" customHeight="1" x14ac:dyDescent="0.2">
      <c r="A55" s="21" t="s">
        <v>37</v>
      </c>
      <c r="B55" s="18"/>
      <c r="C55" s="18"/>
      <c r="D55" s="18"/>
      <c r="E55" s="18"/>
      <c r="F55" s="18"/>
      <c r="G55" s="19"/>
      <c r="H55" s="18"/>
      <c r="I55" s="18"/>
      <c r="J55" s="20"/>
    </row>
    <row r="56" spans="1:10" ht="13.5" customHeight="1" x14ac:dyDescent="0.2">
      <c r="A56" s="17" t="s">
        <v>38</v>
      </c>
      <c r="B56" s="18">
        <f>J28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17" t="s">
        <v>39</v>
      </c>
      <c r="B57" s="18">
        <f>J29</f>
        <v>0</v>
      </c>
      <c r="C57" s="18">
        <v>0</v>
      </c>
      <c r="D57" s="18">
        <v>0</v>
      </c>
      <c r="E57" s="18">
        <f>SUM(B57:D57)</f>
        <v>0</v>
      </c>
      <c r="F57" s="18">
        <v>0</v>
      </c>
      <c r="G57" s="19" t="e">
        <f>F57/E57</f>
        <v>#DIV/0!</v>
      </c>
      <c r="H57" s="18">
        <v>0</v>
      </c>
      <c r="I57" s="19">
        <f>IF(E57=0,0,H57/E57)</f>
        <v>0</v>
      </c>
      <c r="J57" s="20">
        <f>E57+F57+H57</f>
        <v>0</v>
      </c>
    </row>
    <row r="58" spans="1:10" ht="13.5" customHeight="1" x14ac:dyDescent="0.2">
      <c r="A58" s="17" t="s">
        <v>40</v>
      </c>
      <c r="B58" s="18">
        <f>J30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22" t="s">
        <v>36</v>
      </c>
      <c r="B59" s="27">
        <f>SUM(B56:B58)</f>
        <v>0</v>
      </c>
      <c r="C59" s="27">
        <f>SUM(C56:C58)</f>
        <v>0</v>
      </c>
      <c r="D59" s="27">
        <f>SUM(D56:D58)</f>
        <v>0</v>
      </c>
      <c r="E59" s="27">
        <f>SUM(E56:E58)</f>
        <v>0</v>
      </c>
      <c r="F59" s="27">
        <f>SUM(F56:F58)</f>
        <v>0</v>
      </c>
      <c r="G59" s="28" t="e">
        <f>F59/E59</f>
        <v>#DIV/0!</v>
      </c>
      <c r="H59" s="27">
        <f>SUM(H56:H58)</f>
        <v>0</v>
      </c>
      <c r="I59" s="23">
        <v>0</v>
      </c>
      <c r="J59" s="29">
        <f>SUM(J56:J58)</f>
        <v>0</v>
      </c>
    </row>
  </sheetData>
  <mergeCells count="1"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NICI - Cottonwood(OE)</vt:lpstr>
      <vt:lpstr>Correctional Alternative Pl(OE)</vt:lpstr>
      <vt:lpstr>ISCC - Boise(OE)</vt:lpstr>
      <vt:lpstr>PWCC(OE)</vt:lpstr>
      <vt:lpstr>Community-Based Substance A(OE)</vt:lpstr>
      <vt:lpstr>Community-Based Substance A(TB)</vt:lpstr>
      <vt:lpstr>ICI - Orofino(OE)</vt:lpstr>
      <vt:lpstr>Prisons Administration(OE)</vt:lpstr>
      <vt:lpstr>Management Services(OE)</vt:lpstr>
      <vt:lpstr>Medical Services(OE)</vt:lpstr>
      <vt:lpstr>SICI - Boise(OE)</vt:lpstr>
      <vt:lpstr>SBWCC(OE)</vt:lpstr>
      <vt:lpstr>Community Reentry Centers(OE)</vt:lpstr>
      <vt:lpstr>SAWC(OE)</vt:lpstr>
      <vt:lpstr>IMSI - Boise(OE)</vt:lpstr>
      <vt:lpstr>ISCI - Boise(OE)</vt:lpstr>
      <vt:lpstr>Community Supervision(OE)</vt:lpstr>
      <vt:lpstr>Community Supervision(TB)</vt:lpstr>
      <vt:lpstr>County &amp; Out-of-State Place(OE)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Winslow</dc:creator>
  <cp:lastModifiedBy>Shane Winslow</cp:lastModifiedBy>
  <dcterms:created xsi:type="dcterms:W3CDTF">2023-08-10T20:17:00Z</dcterms:created>
  <dcterms:modified xsi:type="dcterms:W3CDTF">2023-08-10T20:21:18Z</dcterms:modified>
</cp:coreProperties>
</file>