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base\B4\2024\"/>
    </mc:Choice>
  </mc:AlternateContent>
  <xr:revisionPtr revIDLastSave="0" documentId="8_{738A639C-EF1A-4A2C-8E0F-12833AF00C94}" xr6:coauthVersionLast="47" xr6:coauthVersionMax="47" xr10:uidLastSave="{00000000-0000-0000-0000-000000000000}"/>
  <bookViews>
    <workbookView xWindow="-110" yWindow="-110" windowWidth="19420" windowHeight="10420" xr2:uid="{867E05D3-DF92-4D57-BA7F-CE48F0086FAF}"/>
  </bookViews>
  <sheets>
    <sheet name="Workforce and Commissions(OE)" sheetId="9" r:id="rId1"/>
    <sheet name="Workforce and Commissions(TB)" sheetId="8" r:id="rId2"/>
    <sheet name="Wage and Hour(OE)" sheetId="7" r:id="rId3"/>
    <sheet name="Determinations(OE)" sheetId="5" r:id="rId4"/>
    <sheet name="Determinations(TB)" sheetId="4" r:id="rId5"/>
    <sheet name="Administrative Services(OE)" sheetId="3" r:id="rId6"/>
    <sheet name="Administrative Services(TB)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9" l="1"/>
  <c r="B64" i="9"/>
  <c r="E64" i="9" s="1"/>
  <c r="B63" i="9"/>
  <c r="E63" i="9" s="1"/>
  <c r="J59" i="9"/>
  <c r="I59" i="9"/>
  <c r="G59" i="9"/>
  <c r="E59" i="9"/>
  <c r="B59" i="9"/>
  <c r="J58" i="9"/>
  <c r="I58" i="9"/>
  <c r="G58" i="9"/>
  <c r="E58" i="9"/>
  <c r="B58" i="9"/>
  <c r="J57" i="9"/>
  <c r="I57" i="9"/>
  <c r="G57" i="9"/>
  <c r="E57" i="9"/>
  <c r="B57" i="9"/>
  <c r="J56" i="9"/>
  <c r="I56" i="9"/>
  <c r="G56" i="9"/>
  <c r="E56" i="9"/>
  <c r="B56" i="9"/>
  <c r="J55" i="9"/>
  <c r="I55" i="9"/>
  <c r="G55" i="9"/>
  <c r="E55" i="9"/>
  <c r="B55" i="9"/>
  <c r="J54" i="9"/>
  <c r="I54" i="9"/>
  <c r="G54" i="9"/>
  <c r="E54" i="9"/>
  <c r="B54" i="9"/>
  <c r="J53" i="9"/>
  <c r="I53" i="9"/>
  <c r="G53" i="9"/>
  <c r="E53" i="9"/>
  <c r="B53" i="9"/>
  <c r="J52" i="9"/>
  <c r="I52" i="9"/>
  <c r="G52" i="9"/>
  <c r="E52" i="9"/>
  <c r="B52" i="9"/>
  <c r="J51" i="9"/>
  <c r="I51" i="9"/>
  <c r="G51" i="9"/>
  <c r="E51" i="9"/>
  <c r="B51" i="9"/>
  <c r="J50" i="9"/>
  <c r="I50" i="9"/>
  <c r="G50" i="9"/>
  <c r="E50" i="9"/>
  <c r="B50" i="9"/>
  <c r="J49" i="9"/>
  <c r="I49" i="9"/>
  <c r="G49" i="9"/>
  <c r="E49" i="9"/>
  <c r="B49" i="9"/>
  <c r="J48" i="9"/>
  <c r="I48" i="9"/>
  <c r="G48" i="9"/>
  <c r="E48" i="9"/>
  <c r="B48" i="9"/>
  <c r="J47" i="9"/>
  <c r="I47" i="9"/>
  <c r="G47" i="9"/>
  <c r="E47" i="9"/>
  <c r="B47" i="9"/>
  <c r="J46" i="9"/>
  <c r="I46" i="9"/>
  <c r="G46" i="9"/>
  <c r="E46" i="9"/>
  <c r="B46" i="9"/>
  <c r="J45" i="9"/>
  <c r="I45" i="9"/>
  <c r="G45" i="9"/>
  <c r="E45" i="9"/>
  <c r="B45" i="9"/>
  <c r="J44" i="9"/>
  <c r="I44" i="9"/>
  <c r="G44" i="9"/>
  <c r="E44" i="9"/>
  <c r="B44" i="9"/>
  <c r="J43" i="9"/>
  <c r="I43" i="9"/>
  <c r="G43" i="9"/>
  <c r="E43" i="9"/>
  <c r="B43" i="9"/>
  <c r="J42" i="9"/>
  <c r="I42" i="9"/>
  <c r="G42" i="9"/>
  <c r="E42" i="9"/>
  <c r="B42" i="9"/>
  <c r="J41" i="9"/>
  <c r="I41" i="9"/>
  <c r="G41" i="9"/>
  <c r="E41" i="9"/>
  <c r="B41" i="9"/>
  <c r="J40" i="9"/>
  <c r="I40" i="9"/>
  <c r="G40" i="9"/>
  <c r="E40" i="9"/>
  <c r="B40" i="9"/>
  <c r="J39" i="9"/>
  <c r="I39" i="9"/>
  <c r="G39" i="9"/>
  <c r="E39" i="9"/>
  <c r="B39" i="9"/>
  <c r="B60" i="9" s="1"/>
  <c r="H65" i="9"/>
  <c r="D65" i="9"/>
  <c r="C65" i="9"/>
  <c r="F65" i="9"/>
  <c r="H60" i="9"/>
  <c r="E60" i="9"/>
  <c r="D60" i="9"/>
  <c r="C60" i="9"/>
  <c r="J60" i="9"/>
  <c r="F60" i="9"/>
  <c r="H34" i="9"/>
  <c r="G34" i="9"/>
  <c r="E34" i="9"/>
  <c r="D34" i="9"/>
  <c r="C34" i="9"/>
  <c r="B34" i="9"/>
  <c r="J29" i="9"/>
  <c r="H29" i="9"/>
  <c r="E29" i="9"/>
  <c r="D29" i="9"/>
  <c r="C29" i="9"/>
  <c r="B29" i="9"/>
  <c r="J33" i="9"/>
  <c r="G33" i="9"/>
  <c r="F33" i="9"/>
  <c r="J32" i="9"/>
  <c r="G32" i="9"/>
  <c r="F32" i="9"/>
  <c r="F34" i="9" s="1"/>
  <c r="J31" i="9"/>
  <c r="B62" i="9" s="1"/>
  <c r="G31" i="9"/>
  <c r="F31" i="9"/>
  <c r="J28" i="9"/>
  <c r="G28" i="9"/>
  <c r="F28" i="9"/>
  <c r="J27" i="9"/>
  <c r="G27" i="9"/>
  <c r="F27" i="9"/>
  <c r="J26" i="9"/>
  <c r="G26" i="9"/>
  <c r="F26" i="9"/>
  <c r="J25" i="9"/>
  <c r="G25" i="9"/>
  <c r="F25" i="9"/>
  <c r="J24" i="9"/>
  <c r="G24" i="9"/>
  <c r="F24" i="9"/>
  <c r="J23" i="9"/>
  <c r="G23" i="9"/>
  <c r="F23" i="9"/>
  <c r="J22" i="9"/>
  <c r="G22" i="9"/>
  <c r="F22" i="9"/>
  <c r="J21" i="9"/>
  <c r="G21" i="9"/>
  <c r="F21" i="9"/>
  <c r="J20" i="9"/>
  <c r="G20" i="9"/>
  <c r="F20" i="9"/>
  <c r="J19" i="9"/>
  <c r="G19" i="9"/>
  <c r="F19" i="9"/>
  <c r="J18" i="9"/>
  <c r="G18" i="9"/>
  <c r="F18" i="9"/>
  <c r="J17" i="9"/>
  <c r="G17" i="9"/>
  <c r="F17" i="9"/>
  <c r="J16" i="9"/>
  <c r="G16" i="9"/>
  <c r="F16" i="9"/>
  <c r="J15" i="9"/>
  <c r="G15" i="9"/>
  <c r="F15" i="9"/>
  <c r="J14" i="9"/>
  <c r="G14" i="9"/>
  <c r="F14" i="9"/>
  <c r="J13" i="9"/>
  <c r="G13" i="9"/>
  <c r="F13" i="9"/>
  <c r="J12" i="9"/>
  <c r="G12" i="9"/>
  <c r="F12" i="9"/>
  <c r="J11" i="9"/>
  <c r="G11" i="9"/>
  <c r="F11" i="9"/>
  <c r="J10" i="9"/>
  <c r="G10" i="9"/>
  <c r="F10" i="9"/>
  <c r="J9" i="9"/>
  <c r="G9" i="9"/>
  <c r="F9" i="9"/>
  <c r="J8" i="9"/>
  <c r="G8" i="9"/>
  <c r="F8" i="9"/>
  <c r="G30" i="8"/>
  <c r="J29" i="8"/>
  <c r="I29" i="8"/>
  <c r="G29" i="8"/>
  <c r="E29" i="8"/>
  <c r="B29" i="8"/>
  <c r="J28" i="8"/>
  <c r="I28" i="8"/>
  <c r="G28" i="8"/>
  <c r="E28" i="8"/>
  <c r="B28" i="8"/>
  <c r="J27" i="8"/>
  <c r="I27" i="8"/>
  <c r="G27" i="8"/>
  <c r="E27" i="8"/>
  <c r="B27" i="8"/>
  <c r="J26" i="8"/>
  <c r="I26" i="8"/>
  <c r="G26" i="8"/>
  <c r="E26" i="8"/>
  <c r="B26" i="8"/>
  <c r="J25" i="8"/>
  <c r="I25" i="8"/>
  <c r="G25" i="8"/>
  <c r="E25" i="8"/>
  <c r="B25" i="8"/>
  <c r="J24" i="8"/>
  <c r="I24" i="8"/>
  <c r="G24" i="8"/>
  <c r="E24" i="8"/>
  <c r="B24" i="8"/>
  <c r="H35" i="8"/>
  <c r="D35" i="8"/>
  <c r="C35" i="8"/>
  <c r="F35" i="8"/>
  <c r="H30" i="8"/>
  <c r="E30" i="8"/>
  <c r="D30" i="8"/>
  <c r="C30" i="8"/>
  <c r="B30" i="8"/>
  <c r="J30" i="8"/>
  <c r="F30" i="8"/>
  <c r="H19" i="8"/>
  <c r="G19" i="8"/>
  <c r="E19" i="8"/>
  <c r="D19" i="8"/>
  <c r="C19" i="8"/>
  <c r="B19" i="8"/>
  <c r="J14" i="8"/>
  <c r="H14" i="8"/>
  <c r="E14" i="8"/>
  <c r="G14" i="8" s="1"/>
  <c r="D14" i="8"/>
  <c r="C14" i="8"/>
  <c r="B14" i="8"/>
  <c r="J18" i="8"/>
  <c r="B34" i="8" s="1"/>
  <c r="E34" i="8" s="1"/>
  <c r="G18" i="8"/>
  <c r="F18" i="8"/>
  <c r="J17" i="8"/>
  <c r="B33" i="8" s="1"/>
  <c r="E33" i="8" s="1"/>
  <c r="G17" i="8"/>
  <c r="F17" i="8"/>
  <c r="F19" i="8" s="1"/>
  <c r="J16" i="8"/>
  <c r="B32" i="8" s="1"/>
  <c r="G16" i="8"/>
  <c r="F16" i="8"/>
  <c r="J13" i="8"/>
  <c r="G13" i="8"/>
  <c r="F13" i="8"/>
  <c r="J12" i="8"/>
  <c r="G12" i="8"/>
  <c r="F12" i="8"/>
  <c r="J11" i="8"/>
  <c r="G11" i="8"/>
  <c r="F11" i="8"/>
  <c r="J10" i="8"/>
  <c r="G10" i="8"/>
  <c r="F10" i="8"/>
  <c r="J9" i="8"/>
  <c r="G9" i="8"/>
  <c r="F9" i="8"/>
  <c r="J8" i="8"/>
  <c r="G8" i="8"/>
  <c r="F8" i="8"/>
  <c r="G35" i="7"/>
  <c r="G30" i="7"/>
  <c r="J34" i="7"/>
  <c r="I34" i="7"/>
  <c r="G34" i="7"/>
  <c r="E34" i="7"/>
  <c r="B34" i="7"/>
  <c r="J33" i="7"/>
  <c r="I33" i="7"/>
  <c r="G33" i="7"/>
  <c r="E33" i="7"/>
  <c r="B33" i="7"/>
  <c r="J32" i="7"/>
  <c r="I32" i="7"/>
  <c r="G32" i="7"/>
  <c r="E32" i="7"/>
  <c r="B32" i="7"/>
  <c r="J29" i="7"/>
  <c r="I29" i="7"/>
  <c r="G29" i="7"/>
  <c r="E29" i="7"/>
  <c r="B29" i="7"/>
  <c r="J28" i="7"/>
  <c r="I28" i="7"/>
  <c r="G28" i="7"/>
  <c r="E28" i="7"/>
  <c r="B28" i="7"/>
  <c r="J27" i="7"/>
  <c r="I27" i="7"/>
  <c r="G27" i="7"/>
  <c r="E27" i="7"/>
  <c r="B27" i="7"/>
  <c r="J26" i="7"/>
  <c r="I26" i="7"/>
  <c r="G26" i="7"/>
  <c r="E26" i="7"/>
  <c r="B26" i="7"/>
  <c r="J25" i="7"/>
  <c r="I25" i="7"/>
  <c r="G25" i="7"/>
  <c r="E25" i="7"/>
  <c r="B25" i="7"/>
  <c r="J24" i="7"/>
  <c r="I24" i="7"/>
  <c r="G24" i="7"/>
  <c r="E24" i="7"/>
  <c r="B24" i="7"/>
  <c r="H35" i="7"/>
  <c r="E35" i="7"/>
  <c r="D35" i="7"/>
  <c r="C35" i="7"/>
  <c r="B35" i="7"/>
  <c r="J35" i="7"/>
  <c r="F35" i="7"/>
  <c r="H30" i="7"/>
  <c r="E30" i="7"/>
  <c r="D30" i="7"/>
  <c r="C30" i="7"/>
  <c r="B30" i="7"/>
  <c r="J30" i="7"/>
  <c r="F30" i="7"/>
  <c r="J19" i="7"/>
  <c r="H19" i="7"/>
  <c r="G19" i="7"/>
  <c r="F19" i="7"/>
  <c r="E19" i="7"/>
  <c r="D19" i="7"/>
  <c r="C19" i="7"/>
  <c r="B19" i="7"/>
  <c r="J14" i="7"/>
  <c r="H14" i="7"/>
  <c r="G14" i="7"/>
  <c r="F14" i="7"/>
  <c r="E14" i="7"/>
  <c r="D14" i="7"/>
  <c r="C14" i="7"/>
  <c r="B14" i="7"/>
  <c r="J18" i="7"/>
  <c r="G18" i="7"/>
  <c r="F18" i="7"/>
  <c r="J17" i="7"/>
  <c r="G17" i="7"/>
  <c r="F17" i="7"/>
  <c r="J16" i="7"/>
  <c r="G16" i="7"/>
  <c r="F16" i="7"/>
  <c r="J13" i="7"/>
  <c r="G13" i="7"/>
  <c r="F13" i="7"/>
  <c r="J12" i="7"/>
  <c r="G12" i="7"/>
  <c r="F12" i="7"/>
  <c r="J11" i="7"/>
  <c r="G11" i="7"/>
  <c r="F11" i="7"/>
  <c r="J10" i="7"/>
  <c r="G10" i="7"/>
  <c r="F10" i="7"/>
  <c r="J9" i="7"/>
  <c r="G9" i="7"/>
  <c r="F9" i="7"/>
  <c r="J8" i="7"/>
  <c r="G8" i="7"/>
  <c r="F8" i="7"/>
  <c r="G58" i="5"/>
  <c r="B61" i="5"/>
  <c r="B60" i="5"/>
  <c r="E60" i="5" s="1"/>
  <c r="J57" i="5"/>
  <c r="I57" i="5"/>
  <c r="G57" i="5"/>
  <c r="E57" i="5"/>
  <c r="B57" i="5"/>
  <c r="J56" i="5"/>
  <c r="I56" i="5"/>
  <c r="G56" i="5"/>
  <c r="E56" i="5"/>
  <c r="B56" i="5"/>
  <c r="J55" i="5"/>
  <c r="I55" i="5"/>
  <c r="G55" i="5"/>
  <c r="E55" i="5"/>
  <c r="B55" i="5"/>
  <c r="J54" i="5"/>
  <c r="I54" i="5"/>
  <c r="G54" i="5"/>
  <c r="E54" i="5"/>
  <c r="B54" i="5"/>
  <c r="J53" i="5"/>
  <c r="I53" i="5"/>
  <c r="G53" i="5"/>
  <c r="E53" i="5"/>
  <c r="B53" i="5"/>
  <c r="J52" i="5"/>
  <c r="I52" i="5"/>
  <c r="G52" i="5"/>
  <c r="E52" i="5"/>
  <c r="B52" i="5"/>
  <c r="J51" i="5"/>
  <c r="I51" i="5"/>
  <c r="G51" i="5"/>
  <c r="E51" i="5"/>
  <c r="B51" i="5"/>
  <c r="J50" i="5"/>
  <c r="I50" i="5"/>
  <c r="G50" i="5"/>
  <c r="E50" i="5"/>
  <c r="B50" i="5"/>
  <c r="J49" i="5"/>
  <c r="I49" i="5"/>
  <c r="G49" i="5"/>
  <c r="E49" i="5"/>
  <c r="B49" i="5"/>
  <c r="J48" i="5"/>
  <c r="I48" i="5"/>
  <c r="G48" i="5"/>
  <c r="E48" i="5"/>
  <c r="B48" i="5"/>
  <c r="J47" i="5"/>
  <c r="I47" i="5"/>
  <c r="G47" i="5"/>
  <c r="E47" i="5"/>
  <c r="B47" i="5"/>
  <c r="J46" i="5"/>
  <c r="I46" i="5"/>
  <c r="G46" i="5"/>
  <c r="E46" i="5"/>
  <c r="B46" i="5"/>
  <c r="J45" i="5"/>
  <c r="I45" i="5"/>
  <c r="G45" i="5"/>
  <c r="E45" i="5"/>
  <c r="B45" i="5"/>
  <c r="J44" i="5"/>
  <c r="I44" i="5"/>
  <c r="G44" i="5"/>
  <c r="E44" i="5"/>
  <c r="B44" i="5"/>
  <c r="J43" i="5"/>
  <c r="I43" i="5"/>
  <c r="G43" i="5"/>
  <c r="E43" i="5"/>
  <c r="B43" i="5"/>
  <c r="J42" i="5"/>
  <c r="I42" i="5"/>
  <c r="G42" i="5"/>
  <c r="E42" i="5"/>
  <c r="B42" i="5"/>
  <c r="J41" i="5"/>
  <c r="I41" i="5"/>
  <c r="G41" i="5"/>
  <c r="E41" i="5"/>
  <c r="B41" i="5"/>
  <c r="J40" i="5"/>
  <c r="I40" i="5"/>
  <c r="G40" i="5"/>
  <c r="E40" i="5"/>
  <c r="E58" i="5" s="1"/>
  <c r="B40" i="5"/>
  <c r="J39" i="5"/>
  <c r="I39" i="5"/>
  <c r="G39" i="5"/>
  <c r="E39" i="5"/>
  <c r="B39" i="5"/>
  <c r="J38" i="5"/>
  <c r="I38" i="5"/>
  <c r="G38" i="5"/>
  <c r="E38" i="5"/>
  <c r="B38" i="5"/>
  <c r="H63" i="5"/>
  <c r="F63" i="5"/>
  <c r="D63" i="5"/>
  <c r="C63" i="5"/>
  <c r="H58" i="5"/>
  <c r="D58" i="5"/>
  <c r="C58" i="5"/>
  <c r="B58" i="5"/>
  <c r="J58" i="5"/>
  <c r="F58" i="5"/>
  <c r="H33" i="5"/>
  <c r="G33" i="5"/>
  <c r="E33" i="5"/>
  <c r="D33" i="5"/>
  <c r="C33" i="5"/>
  <c r="B33" i="5"/>
  <c r="J28" i="5"/>
  <c r="H28" i="5"/>
  <c r="E28" i="5"/>
  <c r="D28" i="5"/>
  <c r="C28" i="5"/>
  <c r="B28" i="5"/>
  <c r="J32" i="5"/>
  <c r="B62" i="5" s="1"/>
  <c r="E62" i="5" s="1"/>
  <c r="G32" i="5"/>
  <c r="F32" i="5"/>
  <c r="J31" i="5"/>
  <c r="G31" i="5"/>
  <c r="F31" i="5"/>
  <c r="F33" i="5" s="1"/>
  <c r="J30" i="5"/>
  <c r="G30" i="5"/>
  <c r="F30" i="5"/>
  <c r="J27" i="5"/>
  <c r="G27" i="5"/>
  <c r="F27" i="5"/>
  <c r="J26" i="5"/>
  <c r="G26" i="5"/>
  <c r="F26" i="5"/>
  <c r="J25" i="5"/>
  <c r="G25" i="5"/>
  <c r="F25" i="5"/>
  <c r="J24" i="5"/>
  <c r="G24" i="5"/>
  <c r="F24" i="5"/>
  <c r="J23" i="5"/>
  <c r="G23" i="5"/>
  <c r="F23" i="5"/>
  <c r="J22" i="5"/>
  <c r="G22" i="5"/>
  <c r="F22" i="5"/>
  <c r="J21" i="5"/>
  <c r="G21" i="5"/>
  <c r="F21" i="5"/>
  <c r="J20" i="5"/>
  <c r="G20" i="5"/>
  <c r="F20" i="5"/>
  <c r="J19" i="5"/>
  <c r="G19" i="5"/>
  <c r="F19" i="5"/>
  <c r="J18" i="5"/>
  <c r="G18" i="5"/>
  <c r="F18" i="5"/>
  <c r="J17" i="5"/>
  <c r="G17" i="5"/>
  <c r="F17" i="5"/>
  <c r="J16" i="5"/>
  <c r="G16" i="5"/>
  <c r="F16" i="5"/>
  <c r="J15" i="5"/>
  <c r="G15" i="5"/>
  <c r="F15" i="5"/>
  <c r="J14" i="5"/>
  <c r="G14" i="5"/>
  <c r="F14" i="5"/>
  <c r="J13" i="5"/>
  <c r="G13" i="5"/>
  <c r="F13" i="5"/>
  <c r="J12" i="5"/>
  <c r="G12" i="5"/>
  <c r="F12" i="5"/>
  <c r="J11" i="5"/>
  <c r="G11" i="5"/>
  <c r="F11" i="5"/>
  <c r="J10" i="5"/>
  <c r="G10" i="5"/>
  <c r="F10" i="5"/>
  <c r="J9" i="5"/>
  <c r="G9" i="5"/>
  <c r="F9" i="5"/>
  <c r="J8" i="5"/>
  <c r="G8" i="5"/>
  <c r="F8" i="5"/>
  <c r="G24" i="4"/>
  <c r="B27" i="4"/>
  <c r="B26" i="4"/>
  <c r="E26" i="4" s="1"/>
  <c r="J23" i="4"/>
  <c r="I23" i="4"/>
  <c r="G23" i="4"/>
  <c r="E23" i="4"/>
  <c r="B23" i="4"/>
  <c r="J22" i="4"/>
  <c r="I22" i="4"/>
  <c r="G22" i="4"/>
  <c r="E22" i="4"/>
  <c r="B22" i="4"/>
  <c r="J21" i="4"/>
  <c r="I21" i="4"/>
  <c r="G21" i="4"/>
  <c r="E21" i="4"/>
  <c r="B21" i="4"/>
  <c r="H29" i="4"/>
  <c r="D29" i="4"/>
  <c r="C29" i="4"/>
  <c r="F29" i="4"/>
  <c r="H24" i="4"/>
  <c r="E24" i="4"/>
  <c r="D24" i="4"/>
  <c r="C24" i="4"/>
  <c r="B24" i="4"/>
  <c r="J24" i="4"/>
  <c r="F24" i="4"/>
  <c r="H16" i="4"/>
  <c r="F16" i="4"/>
  <c r="E16" i="4"/>
  <c r="G16" i="4" s="1"/>
  <c r="D16" i="4"/>
  <c r="C16" i="4"/>
  <c r="B16" i="4"/>
  <c r="J11" i="4"/>
  <c r="H11" i="4"/>
  <c r="E11" i="4"/>
  <c r="G11" i="4" s="1"/>
  <c r="D11" i="4"/>
  <c r="C11" i="4"/>
  <c r="B11" i="4"/>
  <c r="J15" i="4"/>
  <c r="B28" i="4" s="1"/>
  <c r="E28" i="4" s="1"/>
  <c r="G15" i="4"/>
  <c r="F15" i="4"/>
  <c r="J14" i="4"/>
  <c r="J16" i="4" s="1"/>
  <c r="G14" i="4"/>
  <c r="F14" i="4"/>
  <c r="J13" i="4"/>
  <c r="G13" i="4"/>
  <c r="F13" i="4"/>
  <c r="J10" i="4"/>
  <c r="G10" i="4"/>
  <c r="F10" i="4"/>
  <c r="F11" i="4" s="1"/>
  <c r="J9" i="4"/>
  <c r="G9" i="4"/>
  <c r="F9" i="4"/>
  <c r="J8" i="4"/>
  <c r="G8" i="4"/>
  <c r="F8" i="4"/>
  <c r="G60" i="3"/>
  <c r="B62" i="3"/>
  <c r="E62" i="3" s="1"/>
  <c r="J59" i="3"/>
  <c r="I59" i="3"/>
  <c r="G59" i="3"/>
  <c r="E59" i="3"/>
  <c r="B59" i="3"/>
  <c r="J58" i="3"/>
  <c r="I58" i="3"/>
  <c r="G58" i="3"/>
  <c r="E58" i="3"/>
  <c r="B58" i="3"/>
  <c r="J57" i="3"/>
  <c r="I57" i="3"/>
  <c r="G57" i="3"/>
  <c r="E57" i="3"/>
  <c r="B57" i="3"/>
  <c r="J56" i="3"/>
  <c r="I56" i="3"/>
  <c r="G56" i="3"/>
  <c r="E56" i="3"/>
  <c r="B56" i="3"/>
  <c r="J55" i="3"/>
  <c r="I55" i="3"/>
  <c r="G55" i="3"/>
  <c r="E55" i="3"/>
  <c r="B55" i="3"/>
  <c r="J54" i="3"/>
  <c r="I54" i="3"/>
  <c r="G54" i="3"/>
  <c r="E54" i="3"/>
  <c r="B54" i="3"/>
  <c r="J53" i="3"/>
  <c r="I53" i="3"/>
  <c r="G53" i="3"/>
  <c r="E53" i="3"/>
  <c r="B53" i="3"/>
  <c r="J52" i="3"/>
  <c r="I52" i="3"/>
  <c r="G52" i="3"/>
  <c r="E52" i="3"/>
  <c r="B52" i="3"/>
  <c r="J51" i="3"/>
  <c r="I51" i="3"/>
  <c r="G51" i="3"/>
  <c r="E51" i="3"/>
  <c r="B51" i="3"/>
  <c r="J50" i="3"/>
  <c r="I50" i="3"/>
  <c r="G50" i="3"/>
  <c r="E50" i="3"/>
  <c r="B50" i="3"/>
  <c r="J49" i="3"/>
  <c r="I49" i="3"/>
  <c r="G49" i="3"/>
  <c r="E49" i="3"/>
  <c r="B49" i="3"/>
  <c r="J48" i="3"/>
  <c r="I48" i="3"/>
  <c r="G48" i="3"/>
  <c r="E48" i="3"/>
  <c r="B48" i="3"/>
  <c r="J47" i="3"/>
  <c r="I47" i="3"/>
  <c r="G47" i="3"/>
  <c r="E47" i="3"/>
  <c r="B47" i="3"/>
  <c r="J46" i="3"/>
  <c r="I46" i="3"/>
  <c r="G46" i="3"/>
  <c r="E46" i="3"/>
  <c r="B46" i="3"/>
  <c r="J45" i="3"/>
  <c r="I45" i="3"/>
  <c r="G45" i="3"/>
  <c r="E45" i="3"/>
  <c r="B45" i="3"/>
  <c r="J44" i="3"/>
  <c r="I44" i="3"/>
  <c r="G44" i="3"/>
  <c r="E44" i="3"/>
  <c r="B44" i="3"/>
  <c r="J43" i="3"/>
  <c r="I43" i="3"/>
  <c r="G43" i="3"/>
  <c r="E43" i="3"/>
  <c r="B43" i="3"/>
  <c r="J42" i="3"/>
  <c r="I42" i="3"/>
  <c r="G42" i="3"/>
  <c r="E42" i="3"/>
  <c r="B42" i="3"/>
  <c r="J41" i="3"/>
  <c r="I41" i="3"/>
  <c r="G41" i="3"/>
  <c r="E41" i="3"/>
  <c r="E60" i="3" s="1"/>
  <c r="B41" i="3"/>
  <c r="J40" i="3"/>
  <c r="I40" i="3"/>
  <c r="G40" i="3"/>
  <c r="E40" i="3"/>
  <c r="B40" i="3"/>
  <c r="J39" i="3"/>
  <c r="I39" i="3"/>
  <c r="G39" i="3"/>
  <c r="E39" i="3"/>
  <c r="B39" i="3"/>
  <c r="H65" i="3"/>
  <c r="D65" i="3"/>
  <c r="C65" i="3"/>
  <c r="F65" i="3"/>
  <c r="H60" i="3"/>
  <c r="D60" i="3"/>
  <c r="C60" i="3"/>
  <c r="B60" i="3"/>
  <c r="J60" i="3"/>
  <c r="F60" i="3"/>
  <c r="H34" i="3"/>
  <c r="E34" i="3"/>
  <c r="G34" i="3" s="1"/>
  <c r="D34" i="3"/>
  <c r="C34" i="3"/>
  <c r="B34" i="3"/>
  <c r="J29" i="3"/>
  <c r="H29" i="3"/>
  <c r="E29" i="3"/>
  <c r="D29" i="3"/>
  <c r="C29" i="3"/>
  <c r="B29" i="3"/>
  <c r="J33" i="3"/>
  <c r="B64" i="3" s="1"/>
  <c r="G33" i="3"/>
  <c r="F33" i="3"/>
  <c r="J32" i="3"/>
  <c r="B63" i="3" s="1"/>
  <c r="E63" i="3" s="1"/>
  <c r="G32" i="3"/>
  <c r="F32" i="3"/>
  <c r="F34" i="3" s="1"/>
  <c r="J31" i="3"/>
  <c r="G31" i="3"/>
  <c r="F31" i="3"/>
  <c r="J28" i="3"/>
  <c r="G28" i="3"/>
  <c r="F28" i="3"/>
  <c r="J27" i="3"/>
  <c r="G27" i="3"/>
  <c r="F27" i="3"/>
  <c r="J26" i="3"/>
  <c r="G26" i="3"/>
  <c r="F26" i="3"/>
  <c r="J25" i="3"/>
  <c r="G25" i="3"/>
  <c r="F25" i="3"/>
  <c r="J24" i="3"/>
  <c r="G24" i="3"/>
  <c r="F24" i="3"/>
  <c r="J23" i="3"/>
  <c r="G23" i="3"/>
  <c r="F23" i="3"/>
  <c r="J22" i="3"/>
  <c r="G22" i="3"/>
  <c r="F22" i="3"/>
  <c r="J21" i="3"/>
  <c r="G21" i="3"/>
  <c r="F21" i="3"/>
  <c r="J20" i="3"/>
  <c r="G20" i="3"/>
  <c r="F20" i="3"/>
  <c r="J19" i="3"/>
  <c r="G19" i="3"/>
  <c r="F19" i="3"/>
  <c r="J18" i="3"/>
  <c r="G18" i="3"/>
  <c r="F18" i="3"/>
  <c r="J17" i="3"/>
  <c r="G17" i="3"/>
  <c r="F17" i="3"/>
  <c r="J16" i="3"/>
  <c r="G16" i="3"/>
  <c r="F16" i="3"/>
  <c r="J15" i="3"/>
  <c r="G15" i="3"/>
  <c r="F15" i="3"/>
  <c r="J14" i="3"/>
  <c r="G14" i="3"/>
  <c r="F14" i="3"/>
  <c r="J13" i="3"/>
  <c r="G13" i="3"/>
  <c r="F13" i="3"/>
  <c r="J12" i="3"/>
  <c r="G12" i="3"/>
  <c r="F12" i="3"/>
  <c r="J11" i="3"/>
  <c r="G11" i="3"/>
  <c r="F11" i="3"/>
  <c r="J10" i="3"/>
  <c r="G10" i="3"/>
  <c r="F10" i="3"/>
  <c r="J9" i="3"/>
  <c r="G9" i="3"/>
  <c r="F9" i="3"/>
  <c r="J8" i="3"/>
  <c r="G8" i="3"/>
  <c r="F8" i="3"/>
  <c r="G30" i="2"/>
  <c r="J29" i="2"/>
  <c r="I29" i="2"/>
  <c r="G29" i="2"/>
  <c r="E29" i="2"/>
  <c r="B29" i="2"/>
  <c r="J28" i="2"/>
  <c r="I28" i="2"/>
  <c r="G28" i="2"/>
  <c r="E28" i="2"/>
  <c r="B28" i="2"/>
  <c r="J27" i="2"/>
  <c r="I27" i="2"/>
  <c r="G27" i="2"/>
  <c r="E27" i="2"/>
  <c r="B27" i="2"/>
  <c r="J26" i="2"/>
  <c r="I26" i="2"/>
  <c r="G26" i="2"/>
  <c r="E26" i="2"/>
  <c r="B26" i="2"/>
  <c r="J25" i="2"/>
  <c r="I25" i="2"/>
  <c r="G25" i="2"/>
  <c r="E25" i="2"/>
  <c r="B25" i="2"/>
  <c r="J24" i="2"/>
  <c r="I24" i="2"/>
  <c r="G24" i="2"/>
  <c r="E24" i="2"/>
  <c r="B24" i="2"/>
  <c r="H35" i="2"/>
  <c r="D35" i="2"/>
  <c r="C35" i="2"/>
  <c r="F35" i="2"/>
  <c r="H30" i="2"/>
  <c r="E30" i="2"/>
  <c r="D30" i="2"/>
  <c r="C30" i="2"/>
  <c r="B30" i="2"/>
  <c r="J30" i="2"/>
  <c r="F30" i="2"/>
  <c r="H19" i="2"/>
  <c r="E19" i="2"/>
  <c r="G19" i="2" s="1"/>
  <c r="D19" i="2"/>
  <c r="C19" i="2"/>
  <c r="B19" i="2"/>
  <c r="J14" i="2"/>
  <c r="H14" i="2"/>
  <c r="E14" i="2"/>
  <c r="D14" i="2"/>
  <c r="C14" i="2"/>
  <c r="B14" i="2"/>
  <c r="J18" i="2"/>
  <c r="G18" i="2"/>
  <c r="F18" i="2"/>
  <c r="J17" i="2"/>
  <c r="B33" i="2" s="1"/>
  <c r="E33" i="2" s="1"/>
  <c r="G17" i="2"/>
  <c r="F17" i="2"/>
  <c r="F19" i="2" s="1"/>
  <c r="J16" i="2"/>
  <c r="B32" i="2" s="1"/>
  <c r="E32" i="2" s="1"/>
  <c r="G16" i="2"/>
  <c r="F16" i="2"/>
  <c r="J13" i="2"/>
  <c r="G13" i="2"/>
  <c r="F13" i="2"/>
  <c r="J12" i="2"/>
  <c r="G12" i="2"/>
  <c r="F12" i="2"/>
  <c r="J11" i="2"/>
  <c r="G11" i="2"/>
  <c r="F11" i="2"/>
  <c r="J10" i="2"/>
  <c r="G10" i="2"/>
  <c r="F10" i="2"/>
  <c r="J9" i="2"/>
  <c r="G9" i="2"/>
  <c r="F9" i="2"/>
  <c r="J8" i="2"/>
  <c r="G8" i="2"/>
  <c r="F8" i="2"/>
  <c r="J64" i="9" l="1"/>
  <c r="I64" i="9"/>
  <c r="G64" i="9"/>
  <c r="G63" i="9"/>
  <c r="I63" i="9"/>
  <c r="J63" i="9"/>
  <c r="B65" i="9"/>
  <c r="E62" i="9"/>
  <c r="J34" i="9"/>
  <c r="G29" i="9"/>
  <c r="F29" i="9"/>
  <c r="J34" i="8"/>
  <c r="I34" i="8"/>
  <c r="G34" i="8"/>
  <c r="J33" i="8"/>
  <c r="I33" i="8"/>
  <c r="G33" i="8"/>
  <c r="B35" i="8"/>
  <c r="E32" i="8"/>
  <c r="J19" i="8"/>
  <c r="F14" i="8"/>
  <c r="I62" i="5"/>
  <c r="J62" i="5"/>
  <c r="G62" i="5"/>
  <c r="J33" i="5"/>
  <c r="G60" i="5"/>
  <c r="J60" i="5"/>
  <c r="I60" i="5"/>
  <c r="B63" i="5"/>
  <c r="E61" i="5"/>
  <c r="G28" i="5"/>
  <c r="F28" i="5"/>
  <c r="I28" i="4"/>
  <c r="G28" i="4"/>
  <c r="J28" i="4"/>
  <c r="G26" i="4"/>
  <c r="J26" i="4"/>
  <c r="I26" i="4"/>
  <c r="B29" i="4"/>
  <c r="E27" i="4"/>
  <c r="I63" i="3"/>
  <c r="G63" i="3"/>
  <c r="J63" i="3"/>
  <c r="I62" i="3"/>
  <c r="G62" i="3"/>
  <c r="J62" i="3"/>
  <c r="E64" i="3"/>
  <c r="B65" i="3"/>
  <c r="J34" i="3"/>
  <c r="G29" i="3"/>
  <c r="F29" i="3"/>
  <c r="J33" i="2"/>
  <c r="I33" i="2"/>
  <c r="G33" i="2"/>
  <c r="J19" i="2"/>
  <c r="G32" i="2"/>
  <c r="I32" i="2"/>
  <c r="J32" i="2"/>
  <c r="B34" i="2"/>
  <c r="G14" i="2"/>
  <c r="F14" i="2"/>
  <c r="E65" i="9" l="1"/>
  <c r="G65" i="9" s="1"/>
  <c r="J62" i="9"/>
  <c r="J65" i="9" s="1"/>
  <c r="I62" i="9"/>
  <c r="G62" i="9"/>
  <c r="E35" i="8"/>
  <c r="G35" i="8" s="1"/>
  <c r="J32" i="8"/>
  <c r="J35" i="8" s="1"/>
  <c r="I32" i="8"/>
  <c r="G32" i="8"/>
  <c r="J61" i="5"/>
  <c r="J63" i="5" s="1"/>
  <c r="E63" i="5"/>
  <c r="G63" i="5" s="1"/>
  <c r="I61" i="5"/>
  <c r="G61" i="5"/>
  <c r="J27" i="4"/>
  <c r="J29" i="4" s="1"/>
  <c r="I27" i="4"/>
  <c r="G27" i="4"/>
  <c r="E29" i="4"/>
  <c r="G29" i="4" s="1"/>
  <c r="I64" i="3"/>
  <c r="E65" i="3"/>
  <c r="G65" i="3" s="1"/>
  <c r="J64" i="3"/>
  <c r="J65" i="3" s="1"/>
  <c r="G64" i="3"/>
  <c r="B35" i="2"/>
  <c r="E34" i="2"/>
  <c r="J34" i="2" l="1"/>
  <c r="J35" i="2" s="1"/>
  <c r="I34" i="2"/>
  <c r="G34" i="2"/>
  <c r="E35" i="2"/>
  <c r="G35" i="2" s="1"/>
</calcChain>
</file>

<file path=xl/sharedStrings.xml><?xml version="1.0" encoding="utf-8"?>
<sst xmlns="http://schemas.openxmlformats.org/spreadsheetml/2006/main" count="586" uniqueCount="84">
  <si>
    <t>Form B4:  Inflationary Adjustments</t>
  </si>
  <si>
    <t>Agency: Labor, Department of</t>
  </si>
  <si>
    <t>Agency Number:  240</t>
  </si>
  <si>
    <t>FY  2026  Request</t>
  </si>
  <si>
    <t>Function: Administrative Services</t>
  </si>
  <si>
    <t>Function/Activity Number:____________</t>
  </si>
  <si>
    <t>Page  _____  of  _____</t>
  </si>
  <si>
    <t>Activity: ______________________________</t>
  </si>
  <si>
    <t>Original Submission  ____  or Revision No.  ____</t>
  </si>
  <si>
    <t>(1)</t>
  </si>
  <si>
    <t>(2)</t>
  </si>
  <si>
    <t>(3)</t>
  </si>
  <si>
    <t>(4)</t>
  </si>
  <si>
    <t>(5)</t>
  </si>
  <si>
    <t>FY 2023 to FY 2024</t>
  </si>
  <si>
    <t>(8)</t>
  </si>
  <si>
    <t>(9)</t>
  </si>
  <si>
    <t>(10)</t>
  </si>
  <si>
    <t>Trustee/Benefit
Summary Object</t>
  </si>
  <si>
    <t>FY 2021
Actual</t>
  </si>
  <si>
    <t>FY 2022
Actual</t>
  </si>
  <si>
    <t>FY 2023
Actual</t>
  </si>
  <si>
    <t>FY 2024
Actual</t>
  </si>
  <si>
    <t>(6)
Change</t>
  </si>
  <si>
    <t>(7)
% Change</t>
  </si>
  <si>
    <t>FY 2025
Approp</t>
  </si>
  <si>
    <t>FY 2025
Exp. Adj.</t>
  </si>
  <si>
    <t>FY 2025
Est. Exp.</t>
  </si>
  <si>
    <t>Award Contracts &amp; Claims</t>
  </si>
  <si>
    <t>Education &amp; Training Assistance</t>
  </si>
  <si>
    <t>Pension Payments</t>
  </si>
  <si>
    <t>Fed Payments To Subgrantes</t>
  </si>
  <si>
    <t>Misc Payments As Agent</t>
  </si>
  <si>
    <t>Non Fed Payments To Subgrantees</t>
  </si>
  <si>
    <t>Total</t>
  </si>
  <si>
    <t>FundSource</t>
  </si>
  <si>
    <t xml:space="preserve"> General</t>
  </si>
  <si>
    <t xml:space="preserve"> Dedicated</t>
  </si>
  <si>
    <t xml:space="preserve"> Federal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</si>
  <si>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</si>
  <si>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</si>
  <si>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</si>
  <si>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</si>
  <si>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</si>
  <si>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</si>
  <si>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</si>
  <si>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</si>
  <si>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</si>
  <si>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</si>
  <si>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Part B:
Trustee/Benefit
Summary Object</t>
  </si>
  <si>
    <t>FY 2025
Est. Exp</t>
  </si>
  <si>
    <t>Remove
One Time
Funding</t>
  </si>
  <si>
    <t>SWCAP,
Nondisc.,
Rent</t>
  </si>
  <si>
    <t>FY 2026
Base</t>
  </si>
  <si>
    <t>General
Inflation
(DU 10.21)</t>
  </si>
  <si>
    <t>% Change</t>
  </si>
  <si>
    <t>Medical
Inflation
(DU 10.22)</t>
  </si>
  <si>
    <t>FY2026
Total</t>
  </si>
  <si>
    <t>Operating Expenditures
Summary Object</t>
  </si>
  <si>
    <t>Communication Costs</t>
  </si>
  <si>
    <t>Employee Development</t>
  </si>
  <si>
    <t>General Services</t>
  </si>
  <si>
    <t>Professional Services</t>
  </si>
  <si>
    <t>Repair &amp; Maintenance</t>
  </si>
  <si>
    <t>Administrative Services</t>
  </si>
  <si>
    <t>Computer Services</t>
  </si>
  <si>
    <t>MISC. TRAVEL AND MOVING COSTS</t>
  </si>
  <si>
    <t>EMPLOYEE IN STATE TRAVEL COSTS</t>
  </si>
  <si>
    <t>EMPLOYEE OUT OF STATE TRAVEL COSTS</t>
  </si>
  <si>
    <t>Employee Out Of Country Travel Costs</t>
  </si>
  <si>
    <t>Administrative Supplies</t>
  </si>
  <si>
    <t>Fuel &amp; Lubricants</t>
  </si>
  <si>
    <t>Computer Supplies</t>
  </si>
  <si>
    <t>Repair &amp; Maintenance Supplies</t>
  </si>
  <si>
    <t>Institution &amp; Resident Supplies</t>
  </si>
  <si>
    <t>Specific Use Supplies</t>
  </si>
  <si>
    <t>Insurance Costs</t>
  </si>
  <si>
    <t>Utilities</t>
  </si>
  <si>
    <t>Rental Costs</t>
  </si>
  <si>
    <t>Miscellaneous  Expense</t>
  </si>
  <si>
    <t>Part B:
Operating Expenditures
Summary Object</t>
  </si>
  <si>
    <t>Function: Determinations</t>
  </si>
  <si>
    <t>Function: Wage and Hour</t>
  </si>
  <si>
    <t>Function: Workforce and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</si>
</sst>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8" xfId="0" applyNumberFormat="1" applyFont="1" applyBorder="1"/>
    <xf numFmtId="0" fontId="3" fillId="0" borderId="1" xfId="0" applyFont="1" applyBorder="1"/>
    <xf numFmtId="0" fontId="3" fillId="0" borderId="6" xfId="0" applyFont="1" applyBorder="1"/>
    <xf numFmtId="164" fontId="2" fillId="0" borderId="5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0" fontId="3" fillId="0" borderId="5" xfId="0" applyNumberFormat="1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8CD0-5CA6-4DC4-A61D-FEB1107B113A}">
  <dimension ref="A1:J65"/>
  <sheetViews>
    <sheetView tabSelected="1"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83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58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59</v>
      </c>
      <c r="B8" s="11">
        <v>363483.75</v>
      </c>
      <c r="C8" s="11">
        <v>33847.019999999997</v>
      </c>
      <c r="D8" s="11">
        <v>76509.19</v>
      </c>
      <c r="E8" s="11">
        <v>6069.72</v>
      </c>
      <c r="F8" s="11">
        <f>E8- D8</f>
        <v>-70439.47</v>
      </c>
      <c r="G8" s="14">
        <f>(E8- D8)/D8</f>
        <v>-0.92066678525808465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60</v>
      </c>
      <c r="B9" s="18">
        <v>84480.05</v>
      </c>
      <c r="C9" s="18">
        <v>32741.3</v>
      </c>
      <c r="D9" s="18">
        <v>51481.47</v>
      </c>
      <c r="E9" s="18">
        <v>26517.51</v>
      </c>
      <c r="F9" s="18">
        <f>E9- D9</f>
        <v>-24963.960000000003</v>
      </c>
      <c r="G9" s="19">
        <f>(E9- D9)/D9</f>
        <v>-0.484911561383154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61</v>
      </c>
      <c r="B10" s="18">
        <v>218296.06</v>
      </c>
      <c r="C10" s="18">
        <v>14288.63</v>
      </c>
      <c r="D10" s="18">
        <v>57061.22</v>
      </c>
      <c r="E10" s="18">
        <v>6159.4</v>
      </c>
      <c r="F10" s="18">
        <f>E10- D10</f>
        <v>-50901.82</v>
      </c>
      <c r="G10" s="19">
        <f>(E10- D10)/D10</f>
        <v>-0.89205628621329858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62</v>
      </c>
      <c r="B11" s="18">
        <v>1090025.3799999999</v>
      </c>
      <c r="C11" s="18">
        <v>981505.43</v>
      </c>
      <c r="D11" s="18">
        <v>626762.43999999994</v>
      </c>
      <c r="E11" s="18">
        <v>243005.46</v>
      </c>
      <c r="F11" s="18">
        <f>E11- D11</f>
        <v>-383756.98</v>
      </c>
      <c r="G11" s="19">
        <f>(E11- D11)/D11</f>
        <v>-0.61228458425173027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63</v>
      </c>
      <c r="B12" s="18">
        <v>664496.22</v>
      </c>
      <c r="C12" s="18">
        <v>22838.54</v>
      </c>
      <c r="D12" s="18">
        <v>-235553.98</v>
      </c>
      <c r="E12" s="18">
        <v>586582.51</v>
      </c>
      <c r="F12" s="18">
        <f>E12- D12</f>
        <v>822136.49</v>
      </c>
      <c r="G12" s="19">
        <f>(E12- D12)/D12</f>
        <v>-3.4902254251870417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64</v>
      </c>
      <c r="B13" s="18">
        <v>9805.2199999999993</v>
      </c>
      <c r="C13" s="18">
        <v>759.6</v>
      </c>
      <c r="D13" s="18">
        <v>18.649999999999999</v>
      </c>
      <c r="E13" s="18">
        <v>0</v>
      </c>
      <c r="F13" s="18">
        <f>E13- D13</f>
        <v>-18.649999999999999</v>
      </c>
      <c r="G13" s="19">
        <f>(E13- D13)/D13</f>
        <v>-1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65</v>
      </c>
      <c r="B14" s="18">
        <v>-282777.65000000002</v>
      </c>
      <c r="C14" s="18">
        <v>1354907.98</v>
      </c>
      <c r="D14" s="18">
        <v>1438855.81</v>
      </c>
      <c r="E14" s="18">
        <v>655181.28</v>
      </c>
      <c r="F14" s="18">
        <f>E14- D14</f>
        <v>-783674.53</v>
      </c>
      <c r="G14" s="19">
        <f>(E14- D14)/D14</f>
        <v>-0.54465119058733202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66</v>
      </c>
      <c r="B15" s="18">
        <v>11997.65</v>
      </c>
      <c r="C15" s="18">
        <v>77403.06</v>
      </c>
      <c r="D15" s="18">
        <v>105691.72</v>
      </c>
      <c r="E15" s="18">
        <v>10419.57</v>
      </c>
      <c r="F15" s="18">
        <f>E15- D15</f>
        <v>-95272.15</v>
      </c>
      <c r="G15" s="19">
        <f>(E15- D15)/D15</f>
        <v>-0.9014154561965686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67</v>
      </c>
      <c r="B16" s="18">
        <v>0</v>
      </c>
      <c r="C16" s="18">
        <v>0</v>
      </c>
      <c r="D16" s="18">
        <v>0</v>
      </c>
      <c r="E16" s="18">
        <v>49469.95</v>
      </c>
      <c r="F16" s="18">
        <f>E16- D16</f>
        <v>49469.95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68</v>
      </c>
      <c r="B17" s="18">
        <v>0</v>
      </c>
      <c r="C17" s="18">
        <v>0</v>
      </c>
      <c r="D17" s="18">
        <v>0</v>
      </c>
      <c r="E17" s="18">
        <v>42988.98</v>
      </c>
      <c r="F17" s="18">
        <f>E17- D17</f>
        <v>42988.98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69</v>
      </c>
      <c r="B18" s="18">
        <v>0</v>
      </c>
      <c r="C18" s="18">
        <v>0</v>
      </c>
      <c r="D18" s="18">
        <v>0</v>
      </c>
      <c r="E18" s="18">
        <v>65</v>
      </c>
      <c r="F18" s="18">
        <f>E18- D18</f>
        <v>65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17" t="s">
        <v>70</v>
      </c>
      <c r="B19" s="18">
        <v>-1995.06</v>
      </c>
      <c r="C19" s="18">
        <v>167222.44</v>
      </c>
      <c r="D19" s="18">
        <v>45663.51</v>
      </c>
      <c r="E19" s="18">
        <v>7945.19</v>
      </c>
      <c r="F19" s="18">
        <f>E19- D19</f>
        <v>-37718.32</v>
      </c>
      <c r="G19" s="19">
        <f>(E19- D19)/D19</f>
        <v>-0.82600571002973699</v>
      </c>
      <c r="H19" s="18">
        <v>0</v>
      </c>
      <c r="I19" s="18">
        <v>0</v>
      </c>
      <c r="J19" s="20">
        <f>H19+ I19</f>
        <v>0</v>
      </c>
    </row>
    <row r="20" spans="1:10" ht="13.5" customHeight="1" x14ac:dyDescent="0.25">
      <c r="A20" s="17" t="s">
        <v>71</v>
      </c>
      <c r="B20" s="18">
        <v>11999.63</v>
      </c>
      <c r="C20" s="18">
        <v>11108.14</v>
      </c>
      <c r="D20" s="18">
        <v>9887.2800000000007</v>
      </c>
      <c r="E20" s="18">
        <v>6134.74</v>
      </c>
      <c r="F20" s="18">
        <f>E20- D20</f>
        <v>-3752.5400000000009</v>
      </c>
      <c r="G20" s="19">
        <f>(E20- D20)/D20</f>
        <v>-0.37953208566966856</v>
      </c>
      <c r="H20" s="18">
        <v>0</v>
      </c>
      <c r="I20" s="18">
        <v>0</v>
      </c>
      <c r="J20" s="20">
        <f>H20+ I20</f>
        <v>0</v>
      </c>
    </row>
    <row r="21" spans="1:10" ht="13.5" customHeight="1" x14ac:dyDescent="0.25">
      <c r="A21" s="17" t="s">
        <v>72</v>
      </c>
      <c r="B21" s="18">
        <v>82564.240000000005</v>
      </c>
      <c r="C21" s="18">
        <v>6905.22</v>
      </c>
      <c r="D21" s="18">
        <v>18502.55</v>
      </c>
      <c r="E21" s="18">
        <v>2051.35</v>
      </c>
      <c r="F21" s="18">
        <f>E21- D21</f>
        <v>-16451.2</v>
      </c>
      <c r="G21" s="19">
        <f>(E21- D21)/D21</f>
        <v>-0.88913149809080383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73</v>
      </c>
      <c r="B22" s="18">
        <v>35614.47</v>
      </c>
      <c r="C22" s="18">
        <v>16184.74</v>
      </c>
      <c r="D22" s="18">
        <v>8372.41</v>
      </c>
      <c r="E22" s="18">
        <v>721.07</v>
      </c>
      <c r="F22" s="18">
        <f>E22- D22</f>
        <v>-7651.34</v>
      </c>
      <c r="G22" s="19">
        <f>(E22- D22)/D22</f>
        <v>-0.91387545521540392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74</v>
      </c>
      <c r="B23" s="18">
        <v>35646.800000000003</v>
      </c>
      <c r="C23" s="18">
        <v>69850.570000000007</v>
      </c>
      <c r="D23" s="18">
        <v>77906.19</v>
      </c>
      <c r="E23" s="18">
        <v>11225.06</v>
      </c>
      <c r="F23" s="18">
        <f>E23- D23</f>
        <v>-66681.13</v>
      </c>
      <c r="G23" s="19">
        <f>(E23- D23)/D23</f>
        <v>-0.85591568526197981</v>
      </c>
      <c r="H23" s="18">
        <v>0</v>
      </c>
      <c r="I23" s="18">
        <v>0</v>
      </c>
      <c r="J23" s="20">
        <f>H23+ I23</f>
        <v>0</v>
      </c>
    </row>
    <row r="24" spans="1:10" ht="13.5" customHeight="1" x14ac:dyDescent="0.25">
      <c r="A24" s="17" t="s">
        <v>75</v>
      </c>
      <c r="B24" s="18">
        <v>379.76</v>
      </c>
      <c r="C24" s="18">
        <v>2982.1</v>
      </c>
      <c r="D24" s="18">
        <v>12.98</v>
      </c>
      <c r="E24" s="18">
        <v>511.7</v>
      </c>
      <c r="F24" s="18">
        <f>E24- D24</f>
        <v>498.71999999999997</v>
      </c>
      <c r="G24" s="19">
        <f>(E24- D24)/D24</f>
        <v>38.422187981510014</v>
      </c>
      <c r="H24" s="18">
        <v>0</v>
      </c>
      <c r="I24" s="18">
        <v>0</v>
      </c>
      <c r="J24" s="20">
        <f>H24+ I24</f>
        <v>0</v>
      </c>
    </row>
    <row r="25" spans="1:10" ht="13.5" customHeight="1" x14ac:dyDescent="0.25">
      <c r="A25" s="17" t="s">
        <v>76</v>
      </c>
      <c r="B25" s="18">
        <v>-155120.13</v>
      </c>
      <c r="C25" s="18">
        <v>173.89</v>
      </c>
      <c r="D25" s="18">
        <v>204.08</v>
      </c>
      <c r="E25" s="18">
        <v>1571.26</v>
      </c>
      <c r="F25" s="18">
        <f>E25- D25</f>
        <v>1367.18</v>
      </c>
      <c r="G25" s="19">
        <f>(E25- D25)/D25</f>
        <v>6.699235593884751</v>
      </c>
      <c r="H25" s="18">
        <v>0</v>
      </c>
      <c r="I25" s="18">
        <v>0</v>
      </c>
      <c r="J25" s="20">
        <f>H25+ I25</f>
        <v>0</v>
      </c>
    </row>
    <row r="26" spans="1:10" ht="13.5" customHeight="1" x14ac:dyDescent="0.25">
      <c r="A26" s="17" t="s">
        <v>77</v>
      </c>
      <c r="B26" s="18">
        <v>429851.96</v>
      </c>
      <c r="C26" s="18">
        <v>194363.75</v>
      </c>
      <c r="D26" s="18">
        <v>251074.45</v>
      </c>
      <c r="E26" s="18">
        <v>6980.76</v>
      </c>
      <c r="F26" s="18">
        <f>E26- D26</f>
        <v>-244093.69</v>
      </c>
      <c r="G26" s="19">
        <f>(E26- D26)/D26</f>
        <v>-0.97219645407965638</v>
      </c>
      <c r="H26" s="18">
        <v>0</v>
      </c>
      <c r="I26" s="18">
        <v>0</v>
      </c>
      <c r="J26" s="20">
        <f>H26+ I26</f>
        <v>0</v>
      </c>
    </row>
    <row r="27" spans="1:10" ht="13.5" customHeight="1" x14ac:dyDescent="0.25">
      <c r="A27" s="17" t="s">
        <v>78</v>
      </c>
      <c r="B27" s="18">
        <v>173760.79</v>
      </c>
      <c r="C27" s="18">
        <v>12885.62</v>
      </c>
      <c r="D27" s="18">
        <v>13061.16</v>
      </c>
      <c r="E27" s="18">
        <v>24264.87</v>
      </c>
      <c r="F27" s="18">
        <f>E27- D27</f>
        <v>11203.71</v>
      </c>
      <c r="G27" s="19">
        <f>(E27- D27)/D27</f>
        <v>0.85778828220464332</v>
      </c>
      <c r="H27" s="18">
        <v>0</v>
      </c>
      <c r="I27" s="18">
        <v>0</v>
      </c>
      <c r="J27" s="20">
        <f>H27+ I27</f>
        <v>0</v>
      </c>
    </row>
    <row r="28" spans="1:10" ht="13.5" customHeight="1" x14ac:dyDescent="0.25">
      <c r="A28" s="17" t="s">
        <v>79</v>
      </c>
      <c r="B28" s="18">
        <v>545407.5</v>
      </c>
      <c r="C28" s="18">
        <v>1180032.17</v>
      </c>
      <c r="D28" s="18">
        <v>1197848.32</v>
      </c>
      <c r="E28" s="18">
        <v>865859.54</v>
      </c>
      <c r="F28" s="18">
        <f>E28- D28</f>
        <v>-331988.78000000003</v>
      </c>
      <c r="G28" s="19">
        <f>(E28- D28)/D28</f>
        <v>-0.27715427275466731</v>
      </c>
      <c r="H28" s="18">
        <v>0</v>
      </c>
      <c r="I28" s="18">
        <v>0</v>
      </c>
      <c r="J28" s="20">
        <f>H28+ I28</f>
        <v>0</v>
      </c>
    </row>
    <row r="29" spans="1:10" ht="13.5" customHeight="1" x14ac:dyDescent="0.25">
      <c r="A29" s="21" t="s">
        <v>34</v>
      </c>
      <c r="B29" s="24">
        <f>SUM(B8:B28)</f>
        <v>3317916.64</v>
      </c>
      <c r="C29" s="24">
        <f>SUM(C8:C28)</f>
        <v>4180000.2000000007</v>
      </c>
      <c r="D29" s="24">
        <f>SUM(D8:D28)</f>
        <v>3743359.45</v>
      </c>
      <c r="E29" s="24">
        <f>SUM(E8:E28)</f>
        <v>2553724.92</v>
      </c>
      <c r="F29" s="24">
        <f>SUM(F8:F28)</f>
        <v>-1189634.53</v>
      </c>
      <c r="G29" s="25">
        <f>(E29- D29)/D29</f>
        <v>-0.31779863672990322</v>
      </c>
      <c r="H29" s="24">
        <f>SUM(H8:H28)</f>
        <v>0</v>
      </c>
      <c r="I29" s="11">
        <v>0</v>
      </c>
      <c r="J29" s="26">
        <f>SUM(J8:J28)</f>
        <v>0</v>
      </c>
    </row>
    <row r="30" spans="1:10" ht="16.5" customHeight="1" x14ac:dyDescent="0.25">
      <c r="A30" s="21" t="s">
        <v>35</v>
      </c>
      <c r="B30" s="18"/>
      <c r="C30" s="18"/>
      <c r="D30" s="18"/>
      <c r="E30" s="18"/>
      <c r="F30" s="18"/>
      <c r="G30" s="19"/>
      <c r="H30" s="18"/>
      <c r="I30" s="18"/>
      <c r="J30" s="20"/>
    </row>
    <row r="31" spans="1:10" ht="13.5" customHeight="1" x14ac:dyDescent="0.25">
      <c r="A31" s="17" t="s">
        <v>36</v>
      </c>
      <c r="B31" s="18">
        <v>498600</v>
      </c>
      <c r="C31" s="18">
        <v>0</v>
      </c>
      <c r="D31" s="18">
        <v>0</v>
      </c>
      <c r="E31" s="18">
        <v>8231.93</v>
      </c>
      <c r="F31" s="18">
        <f>E31- D31</f>
        <v>8231.93</v>
      </c>
      <c r="G31" s="19" t="e">
        <f>(E31- D31)/D31</f>
        <v>#DIV/0!</v>
      </c>
      <c r="H31" s="18">
        <v>2500</v>
      </c>
      <c r="I31" s="18">
        <v>0</v>
      </c>
      <c r="J31" s="20">
        <f>H31+ I31</f>
        <v>2500</v>
      </c>
    </row>
    <row r="32" spans="1:10" ht="13.5" customHeight="1" x14ac:dyDescent="0.25">
      <c r="A32" s="17" t="s">
        <v>37</v>
      </c>
      <c r="B32" s="18">
        <v>726813.01</v>
      </c>
      <c r="C32" s="18">
        <v>0</v>
      </c>
      <c r="D32" s="18">
        <v>0</v>
      </c>
      <c r="E32" s="18">
        <v>2536692.1800000002</v>
      </c>
      <c r="F32" s="18">
        <f>E32- D32</f>
        <v>2536692.1800000002</v>
      </c>
      <c r="G32" s="19" t="e">
        <f>(E32- D32)/D32</f>
        <v>#DIV/0!</v>
      </c>
      <c r="H32" s="18">
        <v>1685000</v>
      </c>
      <c r="I32" s="18">
        <v>0</v>
      </c>
      <c r="J32" s="20">
        <f>H32+ I32</f>
        <v>1685000</v>
      </c>
    </row>
    <row r="33" spans="1:10" ht="13.5" customHeight="1" x14ac:dyDescent="0.25">
      <c r="A33" s="17" t="s">
        <v>38</v>
      </c>
      <c r="B33" s="18">
        <v>2092503.63</v>
      </c>
      <c r="C33" s="18">
        <v>0</v>
      </c>
      <c r="D33" s="18">
        <v>0</v>
      </c>
      <c r="E33" s="18">
        <v>0</v>
      </c>
      <c r="F33" s="18">
        <f>E33- D33</f>
        <v>0</v>
      </c>
      <c r="G33" s="19" t="e">
        <f>(E33- D33)/D33</f>
        <v>#DIV/0!</v>
      </c>
      <c r="H33" s="18">
        <v>3765700</v>
      </c>
      <c r="I33" s="18">
        <v>0</v>
      </c>
      <c r="J33" s="20">
        <f>H33+ I33</f>
        <v>3765700</v>
      </c>
    </row>
    <row r="34" spans="1:10" ht="13.5" customHeight="1" x14ac:dyDescent="0.25">
      <c r="A34" s="22" t="s">
        <v>34</v>
      </c>
      <c r="B34" s="27">
        <f>SUM(B31:B33)</f>
        <v>3317916.6399999997</v>
      </c>
      <c r="C34" s="27">
        <f>SUM(C31:C33)</f>
        <v>0</v>
      </c>
      <c r="D34" s="27">
        <f>SUM(D31:D33)</f>
        <v>0</v>
      </c>
      <c r="E34" s="27">
        <f>SUM(E31:E33)</f>
        <v>2544924.1100000003</v>
      </c>
      <c r="F34" s="27">
        <f>SUM(F31:F33)</f>
        <v>2544924.1100000003</v>
      </c>
      <c r="G34" s="28" t="e">
        <f>(E34- D34)/D34</f>
        <v>#DIV/0!</v>
      </c>
      <c r="H34" s="27">
        <f>SUM(H31:H33)</f>
        <v>5453200</v>
      </c>
      <c r="I34" s="23">
        <v>0</v>
      </c>
      <c r="J34" s="29">
        <f>SUM(J31:J33)</f>
        <v>5453200</v>
      </c>
    </row>
    <row r="37" spans="1:10" ht="13.5" customHeight="1" x14ac:dyDescent="0.25">
      <c r="A37" s="3" t="s">
        <v>39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47</v>
      </c>
      <c r="J37" s="3" t="s">
        <v>48</v>
      </c>
    </row>
    <row r="38" spans="1:10" ht="37" customHeight="1" x14ac:dyDescent="0.25">
      <c r="A38" s="6" t="s">
        <v>80</v>
      </c>
      <c r="B38" s="7" t="s">
        <v>50</v>
      </c>
      <c r="C38" s="7" t="s">
        <v>51</v>
      </c>
      <c r="D38" s="7" t="s">
        <v>52</v>
      </c>
      <c r="E38" s="7" t="s">
        <v>53</v>
      </c>
      <c r="F38" s="7" t="s">
        <v>54</v>
      </c>
      <c r="G38" s="7" t="s">
        <v>55</v>
      </c>
      <c r="H38" s="7" t="s">
        <v>56</v>
      </c>
      <c r="I38" s="7" t="s">
        <v>55</v>
      </c>
      <c r="J38" s="8" t="s">
        <v>57</v>
      </c>
    </row>
    <row r="39" spans="1:10" ht="13.5" customHeight="1" x14ac:dyDescent="0.25">
      <c r="A39" s="9" t="s">
        <v>59</v>
      </c>
      <c r="B39" s="11">
        <f>J8</f>
        <v>0</v>
      </c>
      <c r="C39" s="11">
        <v>0</v>
      </c>
      <c r="D39" s="11">
        <v>0</v>
      </c>
      <c r="E39" s="11">
        <f>SUM(B39:D39)</f>
        <v>0</v>
      </c>
      <c r="F39" s="11">
        <v>0</v>
      </c>
      <c r="G39" s="14" t="e">
        <f>F39/E39</f>
        <v>#DIV/0!</v>
      </c>
      <c r="H39" s="11">
        <v>0</v>
      </c>
      <c r="I39" s="14">
        <f>IF(E39=0,0,H39/E39)</f>
        <v>0</v>
      </c>
      <c r="J39" s="16">
        <f>E39+F39+H39</f>
        <v>0</v>
      </c>
    </row>
    <row r="40" spans="1:10" ht="13.5" customHeight="1" x14ac:dyDescent="0.25">
      <c r="A40" s="17" t="s">
        <v>60</v>
      </c>
      <c r="B40" s="18">
        <f>J9</f>
        <v>0</v>
      </c>
      <c r="C40" s="18">
        <v>0</v>
      </c>
      <c r="D40" s="18">
        <v>0</v>
      </c>
      <c r="E40" s="18">
        <f>SUM(B40:D40)</f>
        <v>0</v>
      </c>
      <c r="F40" s="18">
        <v>0</v>
      </c>
      <c r="G40" s="19" t="e">
        <f>F40/E40</f>
        <v>#DIV/0!</v>
      </c>
      <c r="H40" s="18">
        <v>0</v>
      </c>
      <c r="I40" s="19">
        <f>IF(E40=0,0,H40/E40)</f>
        <v>0</v>
      </c>
      <c r="J40" s="20">
        <f>E40+F40+H40</f>
        <v>0</v>
      </c>
    </row>
    <row r="41" spans="1:10" ht="13.5" customHeight="1" x14ac:dyDescent="0.25">
      <c r="A41" s="17" t="s">
        <v>61</v>
      </c>
      <c r="B41" s="18">
        <f>J10</f>
        <v>0</v>
      </c>
      <c r="C41" s="18">
        <v>0</v>
      </c>
      <c r="D41" s="18">
        <v>0</v>
      </c>
      <c r="E41" s="18">
        <f>SUM(B41:D41)</f>
        <v>0</v>
      </c>
      <c r="F41" s="18">
        <v>0</v>
      </c>
      <c r="G41" s="19" t="e">
        <f>F41/E41</f>
        <v>#DIV/0!</v>
      </c>
      <c r="H41" s="18">
        <v>0</v>
      </c>
      <c r="I41" s="19">
        <f>IF(E41=0,0,H41/E41)</f>
        <v>0</v>
      </c>
      <c r="J41" s="20">
        <f>E41+F41+H41</f>
        <v>0</v>
      </c>
    </row>
    <row r="42" spans="1:10" ht="13.5" customHeight="1" x14ac:dyDescent="0.25">
      <c r="A42" s="17" t="s">
        <v>62</v>
      </c>
      <c r="B42" s="18">
        <f>J11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63</v>
      </c>
      <c r="B43" s="18">
        <f>J12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64</v>
      </c>
      <c r="B44" s="18">
        <f>J13</f>
        <v>0</v>
      </c>
      <c r="C44" s="18">
        <v>0</v>
      </c>
      <c r="D44" s="18">
        <v>0</v>
      </c>
      <c r="E44" s="18">
        <f>SUM(B44:D44)</f>
        <v>0</v>
      </c>
      <c r="F44" s="18">
        <v>0</v>
      </c>
      <c r="G44" s="19" t="e">
        <f>F44/E44</f>
        <v>#DIV/0!</v>
      </c>
      <c r="H44" s="18">
        <v>0</v>
      </c>
      <c r="I44" s="19">
        <f>IF(E44=0,0,H44/E44)</f>
        <v>0</v>
      </c>
      <c r="J44" s="20">
        <f>E44+F44+H44</f>
        <v>0</v>
      </c>
    </row>
    <row r="45" spans="1:10" ht="13.5" customHeight="1" x14ac:dyDescent="0.25">
      <c r="A45" s="17" t="s">
        <v>65</v>
      </c>
      <c r="B45" s="18">
        <f>J14</f>
        <v>0</v>
      </c>
      <c r="C45" s="18">
        <v>0</v>
      </c>
      <c r="D45" s="18">
        <v>0</v>
      </c>
      <c r="E45" s="18">
        <f>SUM(B45:D45)</f>
        <v>0</v>
      </c>
      <c r="F45" s="18">
        <v>0</v>
      </c>
      <c r="G45" s="19" t="e">
        <f>F45/E45</f>
        <v>#DIV/0!</v>
      </c>
      <c r="H45" s="18">
        <v>0</v>
      </c>
      <c r="I45" s="19">
        <f>IF(E45=0,0,H45/E45)</f>
        <v>0</v>
      </c>
      <c r="J45" s="20">
        <f>E45+F45+H45</f>
        <v>0</v>
      </c>
    </row>
    <row r="46" spans="1:10" ht="13.5" customHeight="1" x14ac:dyDescent="0.25">
      <c r="A46" s="17" t="s">
        <v>66</v>
      </c>
      <c r="B46" s="18">
        <f>J15</f>
        <v>0</v>
      </c>
      <c r="C46" s="18">
        <v>0</v>
      </c>
      <c r="D46" s="18">
        <v>0</v>
      </c>
      <c r="E46" s="18">
        <f>SUM(B46:D46)</f>
        <v>0</v>
      </c>
      <c r="F46" s="18">
        <v>0</v>
      </c>
      <c r="G46" s="19" t="e">
        <f>F46/E46</f>
        <v>#DIV/0!</v>
      </c>
      <c r="H46" s="18">
        <v>0</v>
      </c>
      <c r="I46" s="19">
        <f>IF(E46=0,0,H46/E46)</f>
        <v>0</v>
      </c>
      <c r="J46" s="20">
        <f>E46+F46+H46</f>
        <v>0</v>
      </c>
    </row>
    <row r="47" spans="1:10" ht="13.5" customHeight="1" x14ac:dyDescent="0.25">
      <c r="A47" s="17" t="s">
        <v>67</v>
      </c>
      <c r="B47" s="18">
        <f>J16</f>
        <v>0</v>
      </c>
      <c r="C47" s="18">
        <v>0</v>
      </c>
      <c r="D47" s="18">
        <v>0</v>
      </c>
      <c r="E47" s="18">
        <f>SUM(B47:D47)</f>
        <v>0</v>
      </c>
      <c r="F47" s="18">
        <v>0</v>
      </c>
      <c r="G47" s="19" t="e">
        <f>F47/E47</f>
        <v>#DIV/0!</v>
      </c>
      <c r="H47" s="18">
        <v>0</v>
      </c>
      <c r="I47" s="19">
        <f>IF(E47=0,0,H47/E47)</f>
        <v>0</v>
      </c>
      <c r="J47" s="20">
        <f>E47+F47+H47</f>
        <v>0</v>
      </c>
    </row>
    <row r="48" spans="1:10" ht="13.5" customHeight="1" x14ac:dyDescent="0.25">
      <c r="A48" s="17" t="s">
        <v>68</v>
      </c>
      <c r="B48" s="18">
        <f>J17</f>
        <v>0</v>
      </c>
      <c r="C48" s="18">
        <v>0</v>
      </c>
      <c r="D48" s="18">
        <v>0</v>
      </c>
      <c r="E48" s="18">
        <f>SUM(B48:D48)</f>
        <v>0</v>
      </c>
      <c r="F48" s="18">
        <v>0</v>
      </c>
      <c r="G48" s="19" t="e">
        <f>F48/E48</f>
        <v>#DIV/0!</v>
      </c>
      <c r="H48" s="18">
        <v>0</v>
      </c>
      <c r="I48" s="19">
        <f>IF(E48=0,0,H48/E48)</f>
        <v>0</v>
      </c>
      <c r="J48" s="20">
        <f>E48+F48+H48</f>
        <v>0</v>
      </c>
    </row>
    <row r="49" spans="1:10" ht="13.5" customHeight="1" x14ac:dyDescent="0.25">
      <c r="A49" s="17" t="s">
        <v>69</v>
      </c>
      <c r="B49" s="18">
        <f>J18</f>
        <v>0</v>
      </c>
      <c r="C49" s="18">
        <v>0</v>
      </c>
      <c r="D49" s="18">
        <v>0</v>
      </c>
      <c r="E49" s="18">
        <f>SUM(B49:D49)</f>
        <v>0</v>
      </c>
      <c r="F49" s="18">
        <v>0</v>
      </c>
      <c r="G49" s="19" t="e">
        <f>F49/E49</f>
        <v>#DIV/0!</v>
      </c>
      <c r="H49" s="18">
        <v>0</v>
      </c>
      <c r="I49" s="19">
        <f>IF(E49=0,0,H49/E49)</f>
        <v>0</v>
      </c>
      <c r="J49" s="20">
        <f>E49+F49+H49</f>
        <v>0</v>
      </c>
    </row>
    <row r="50" spans="1:10" ht="13.5" customHeight="1" x14ac:dyDescent="0.25">
      <c r="A50" s="17" t="s">
        <v>70</v>
      </c>
      <c r="B50" s="18">
        <f>J19</f>
        <v>0</v>
      </c>
      <c r="C50" s="18">
        <v>0</v>
      </c>
      <c r="D50" s="18">
        <v>0</v>
      </c>
      <c r="E50" s="18">
        <f>SUM(B50:D50)</f>
        <v>0</v>
      </c>
      <c r="F50" s="18">
        <v>0</v>
      </c>
      <c r="G50" s="19" t="e">
        <f>F50/E50</f>
        <v>#DIV/0!</v>
      </c>
      <c r="H50" s="18">
        <v>0</v>
      </c>
      <c r="I50" s="19">
        <f>IF(E50=0,0,H50/E50)</f>
        <v>0</v>
      </c>
      <c r="J50" s="20">
        <f>E50+F50+H50</f>
        <v>0</v>
      </c>
    </row>
    <row r="51" spans="1:10" ht="13.5" customHeight="1" x14ac:dyDescent="0.25">
      <c r="A51" s="17" t="s">
        <v>71</v>
      </c>
      <c r="B51" s="18">
        <f>J20</f>
        <v>0</v>
      </c>
      <c r="C51" s="18">
        <v>0</v>
      </c>
      <c r="D51" s="18">
        <v>0</v>
      </c>
      <c r="E51" s="18">
        <f>SUM(B51:D51)</f>
        <v>0</v>
      </c>
      <c r="F51" s="18">
        <v>0</v>
      </c>
      <c r="G51" s="19" t="e">
        <f>F51/E51</f>
        <v>#DIV/0!</v>
      </c>
      <c r="H51" s="18">
        <v>0</v>
      </c>
      <c r="I51" s="19">
        <f>IF(E51=0,0,H51/E51)</f>
        <v>0</v>
      </c>
      <c r="J51" s="20">
        <f>E51+F51+H51</f>
        <v>0</v>
      </c>
    </row>
    <row r="52" spans="1:10" ht="13.5" customHeight="1" x14ac:dyDescent="0.25">
      <c r="A52" s="17" t="s">
        <v>72</v>
      </c>
      <c r="B52" s="18">
        <f>J21</f>
        <v>0</v>
      </c>
      <c r="C52" s="18">
        <v>0</v>
      </c>
      <c r="D52" s="18">
        <v>0</v>
      </c>
      <c r="E52" s="18">
        <f>SUM(B52:D52)</f>
        <v>0</v>
      </c>
      <c r="F52" s="18">
        <v>0</v>
      </c>
      <c r="G52" s="19" t="e">
        <f>F52/E52</f>
        <v>#DIV/0!</v>
      </c>
      <c r="H52" s="18">
        <v>0</v>
      </c>
      <c r="I52" s="19">
        <f>IF(E52=0,0,H52/E52)</f>
        <v>0</v>
      </c>
      <c r="J52" s="20">
        <f>E52+F52+H52</f>
        <v>0</v>
      </c>
    </row>
    <row r="53" spans="1:10" ht="13.5" customHeight="1" x14ac:dyDescent="0.25">
      <c r="A53" s="17" t="s">
        <v>73</v>
      </c>
      <c r="B53" s="18">
        <f>J22</f>
        <v>0</v>
      </c>
      <c r="C53" s="18">
        <v>0</v>
      </c>
      <c r="D53" s="18">
        <v>0</v>
      </c>
      <c r="E53" s="18">
        <f>SUM(B53:D53)</f>
        <v>0</v>
      </c>
      <c r="F53" s="18">
        <v>0</v>
      </c>
      <c r="G53" s="19" t="e">
        <f>F53/E53</f>
        <v>#DIV/0!</v>
      </c>
      <c r="H53" s="18">
        <v>0</v>
      </c>
      <c r="I53" s="19">
        <f>IF(E53=0,0,H53/E53)</f>
        <v>0</v>
      </c>
      <c r="J53" s="20">
        <f>E53+F53+H53</f>
        <v>0</v>
      </c>
    </row>
    <row r="54" spans="1:10" ht="13.5" customHeight="1" x14ac:dyDescent="0.25">
      <c r="A54" s="17" t="s">
        <v>74</v>
      </c>
      <c r="B54" s="18">
        <f>J23</f>
        <v>0</v>
      </c>
      <c r="C54" s="18">
        <v>0</v>
      </c>
      <c r="D54" s="18">
        <v>0</v>
      </c>
      <c r="E54" s="18">
        <f>SUM(B54:D54)</f>
        <v>0</v>
      </c>
      <c r="F54" s="18">
        <v>0</v>
      </c>
      <c r="G54" s="19" t="e">
        <f>F54/E54</f>
        <v>#DIV/0!</v>
      </c>
      <c r="H54" s="18">
        <v>0</v>
      </c>
      <c r="I54" s="19">
        <f>IF(E54=0,0,H54/E54)</f>
        <v>0</v>
      </c>
      <c r="J54" s="20">
        <f>E54+F54+H54</f>
        <v>0</v>
      </c>
    </row>
    <row r="55" spans="1:10" ht="13.5" customHeight="1" x14ac:dyDescent="0.25">
      <c r="A55" s="17" t="s">
        <v>75</v>
      </c>
      <c r="B55" s="18">
        <f>J24</f>
        <v>0</v>
      </c>
      <c r="C55" s="18">
        <v>0</v>
      </c>
      <c r="D55" s="18">
        <v>0</v>
      </c>
      <c r="E55" s="18">
        <f>SUM(B55:D55)</f>
        <v>0</v>
      </c>
      <c r="F55" s="18">
        <v>0</v>
      </c>
      <c r="G55" s="19" t="e">
        <f>F55/E55</f>
        <v>#DIV/0!</v>
      </c>
      <c r="H55" s="18">
        <v>0</v>
      </c>
      <c r="I55" s="19">
        <f>IF(E55=0,0,H55/E55)</f>
        <v>0</v>
      </c>
      <c r="J55" s="20">
        <f>E55+F55+H55</f>
        <v>0</v>
      </c>
    </row>
    <row r="56" spans="1:10" ht="13.5" customHeight="1" x14ac:dyDescent="0.25">
      <c r="A56" s="17" t="s">
        <v>76</v>
      </c>
      <c r="B56" s="18">
        <f>J25</f>
        <v>0</v>
      </c>
      <c r="C56" s="18">
        <v>0</v>
      </c>
      <c r="D56" s="18">
        <v>0</v>
      </c>
      <c r="E56" s="18">
        <f>SUM(B56:D56)</f>
        <v>0</v>
      </c>
      <c r="F56" s="18">
        <v>0</v>
      </c>
      <c r="G56" s="19" t="e">
        <f>F56/E56</f>
        <v>#DIV/0!</v>
      </c>
      <c r="H56" s="18">
        <v>0</v>
      </c>
      <c r="I56" s="19">
        <f>IF(E56=0,0,H56/E56)</f>
        <v>0</v>
      </c>
      <c r="J56" s="20">
        <f>E56+F56+H56</f>
        <v>0</v>
      </c>
    </row>
    <row r="57" spans="1:10" ht="13.5" customHeight="1" x14ac:dyDescent="0.25">
      <c r="A57" s="17" t="s">
        <v>77</v>
      </c>
      <c r="B57" s="18">
        <f>J26</f>
        <v>0</v>
      </c>
      <c r="C57" s="18">
        <v>0</v>
      </c>
      <c r="D57" s="18">
        <v>0</v>
      </c>
      <c r="E57" s="18">
        <f>SUM(B57:D57)</f>
        <v>0</v>
      </c>
      <c r="F57" s="18">
        <v>0</v>
      </c>
      <c r="G57" s="19" t="e">
        <f>F57/E57</f>
        <v>#DIV/0!</v>
      </c>
      <c r="H57" s="18">
        <v>0</v>
      </c>
      <c r="I57" s="19">
        <f>IF(E57=0,0,H57/E57)</f>
        <v>0</v>
      </c>
      <c r="J57" s="20">
        <f>E57+F57+H57</f>
        <v>0</v>
      </c>
    </row>
    <row r="58" spans="1:10" ht="13.5" customHeight="1" x14ac:dyDescent="0.25">
      <c r="A58" s="17" t="s">
        <v>78</v>
      </c>
      <c r="B58" s="18">
        <f>J27</f>
        <v>0</v>
      </c>
      <c r="C58" s="18">
        <v>0</v>
      </c>
      <c r="D58" s="18">
        <v>0</v>
      </c>
      <c r="E58" s="18">
        <f>SUM(B58:D58)</f>
        <v>0</v>
      </c>
      <c r="F58" s="18">
        <v>0</v>
      </c>
      <c r="G58" s="19" t="e">
        <f>F58/E58</f>
        <v>#DIV/0!</v>
      </c>
      <c r="H58" s="18">
        <v>0</v>
      </c>
      <c r="I58" s="19">
        <f>IF(E58=0,0,H58/E58)</f>
        <v>0</v>
      </c>
      <c r="J58" s="20">
        <f>E58+F58+H58</f>
        <v>0</v>
      </c>
    </row>
    <row r="59" spans="1:10" ht="13.5" customHeight="1" x14ac:dyDescent="0.25">
      <c r="A59" s="17" t="s">
        <v>79</v>
      </c>
      <c r="B59" s="18">
        <f>J28</f>
        <v>0</v>
      </c>
      <c r="C59" s="18">
        <v>0</v>
      </c>
      <c r="D59" s="18">
        <v>0</v>
      </c>
      <c r="E59" s="18">
        <f>SUM(B59:D59)</f>
        <v>0</v>
      </c>
      <c r="F59" s="18">
        <v>0</v>
      </c>
      <c r="G59" s="19" t="e">
        <f>F59/E59</f>
        <v>#DIV/0!</v>
      </c>
      <c r="H59" s="18">
        <v>0</v>
      </c>
      <c r="I59" s="19">
        <f>IF(E59=0,0,H59/E59)</f>
        <v>0</v>
      </c>
      <c r="J59" s="20">
        <f>E59+F59+H59</f>
        <v>0</v>
      </c>
    </row>
    <row r="60" spans="1:10" ht="13.5" customHeight="1" x14ac:dyDescent="0.25">
      <c r="A60" s="21" t="s">
        <v>34</v>
      </c>
      <c r="B60" s="24">
        <f>SUM(B39:B59)</f>
        <v>0</v>
      </c>
      <c r="C60" s="24">
        <f>SUM(C39:C59)</f>
        <v>0</v>
      </c>
      <c r="D60" s="24">
        <f>SUM(D39:D59)</f>
        <v>0</v>
      </c>
      <c r="E60" s="24">
        <f>SUM(E39:E59)</f>
        <v>0</v>
      </c>
      <c r="F60" s="24">
        <f>SUM(F39:F59)</f>
        <v>0</v>
      </c>
      <c r="G60" s="25" t="e">
        <f>F60/E60</f>
        <v>#DIV/0!</v>
      </c>
      <c r="H60" s="24">
        <f>SUM(H39:H59)</f>
        <v>0</v>
      </c>
      <c r="I60" s="11">
        <v>0</v>
      </c>
      <c r="J60" s="26">
        <f>SUM(J39:J59)</f>
        <v>0</v>
      </c>
    </row>
    <row r="61" spans="1:10" ht="13.5" customHeight="1" x14ac:dyDescent="0.25">
      <c r="A61" s="21" t="s">
        <v>35</v>
      </c>
      <c r="B61" s="18"/>
      <c r="C61" s="18"/>
      <c r="D61" s="18"/>
      <c r="E61" s="18"/>
      <c r="F61" s="18"/>
      <c r="G61" s="19"/>
      <c r="H61" s="18"/>
      <c r="I61" s="18"/>
      <c r="J61" s="20"/>
    </row>
    <row r="62" spans="1:10" ht="13.5" customHeight="1" x14ac:dyDescent="0.25">
      <c r="A62" s="17" t="s">
        <v>36</v>
      </c>
      <c r="B62" s="18">
        <f>J31</f>
        <v>2500</v>
      </c>
      <c r="C62" s="18">
        <v>0</v>
      </c>
      <c r="D62" s="18">
        <v>0</v>
      </c>
      <c r="E62" s="18">
        <f>SUM(B62:D62)</f>
        <v>2500</v>
      </c>
      <c r="F62" s="18">
        <v>0</v>
      </c>
      <c r="G62" s="19">
        <f>F62/E62</f>
        <v>0</v>
      </c>
      <c r="H62" s="18">
        <v>0</v>
      </c>
      <c r="I62" s="19">
        <f>IF(E62=0,0,H62/E62)</f>
        <v>0</v>
      </c>
      <c r="J62" s="20">
        <f>E62+F62+H62</f>
        <v>2500</v>
      </c>
    </row>
    <row r="63" spans="1:10" ht="13.5" customHeight="1" x14ac:dyDescent="0.25">
      <c r="A63" s="17" t="s">
        <v>37</v>
      </c>
      <c r="B63" s="18">
        <f>J32</f>
        <v>1685000</v>
      </c>
      <c r="C63" s="18">
        <v>0</v>
      </c>
      <c r="D63" s="18">
        <v>0</v>
      </c>
      <c r="E63" s="18">
        <f>SUM(B63:D63)</f>
        <v>1685000</v>
      </c>
      <c r="F63" s="18">
        <v>0</v>
      </c>
      <c r="G63" s="19">
        <f>F63/E63</f>
        <v>0</v>
      </c>
      <c r="H63" s="18">
        <v>0</v>
      </c>
      <c r="I63" s="19">
        <f>IF(E63=0,0,H63/E63)</f>
        <v>0</v>
      </c>
      <c r="J63" s="20">
        <f>E63+F63+H63</f>
        <v>1685000</v>
      </c>
    </row>
    <row r="64" spans="1:10" ht="13.5" customHeight="1" x14ac:dyDescent="0.25">
      <c r="A64" s="17" t="s">
        <v>38</v>
      </c>
      <c r="B64" s="18">
        <f>J33</f>
        <v>3765700</v>
      </c>
      <c r="C64" s="18">
        <v>0</v>
      </c>
      <c r="D64" s="18">
        <v>0</v>
      </c>
      <c r="E64" s="18">
        <f>SUM(B64:D64)</f>
        <v>3765700</v>
      </c>
      <c r="F64" s="18">
        <v>0</v>
      </c>
      <c r="G64" s="19">
        <f>F64/E64</f>
        <v>0</v>
      </c>
      <c r="H64" s="18">
        <v>0</v>
      </c>
      <c r="I64" s="19">
        <f>IF(E64=0,0,H64/E64)</f>
        <v>0</v>
      </c>
      <c r="J64" s="20">
        <f>E64+F64+H64</f>
        <v>3765700</v>
      </c>
    </row>
    <row r="65" spans="1:10" ht="13.5" customHeight="1" x14ac:dyDescent="0.25">
      <c r="A65" s="22" t="s">
        <v>34</v>
      </c>
      <c r="B65" s="27">
        <f>SUM(B62:B64)</f>
        <v>5453200</v>
      </c>
      <c r="C65" s="27">
        <f>SUM(C62:C64)</f>
        <v>0</v>
      </c>
      <c r="D65" s="27">
        <f>SUM(D62:D64)</f>
        <v>0</v>
      </c>
      <c r="E65" s="27">
        <f>SUM(E62:E64)</f>
        <v>5453200</v>
      </c>
      <c r="F65" s="27">
        <f>SUM(F62:F64)</f>
        <v>0</v>
      </c>
      <c r="G65" s="28">
        <f>F65/E65</f>
        <v>0</v>
      </c>
      <c r="H65" s="27">
        <f>SUM(H62:H64)</f>
        <v>0</v>
      </c>
      <c r="I65" s="23">
        <v>0</v>
      </c>
      <c r="J65" s="29">
        <f>SUM(J62:J64)</f>
        <v>5453200</v>
      </c>
    </row>
  </sheetData>
  <mergeCells count="1"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E115-1E20-4171-8A5A-1ABA94B6EDBD}">
  <dimension ref="A1:J35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83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18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28</v>
      </c>
      <c r="B8" s="11">
        <v>1438207.33</v>
      </c>
      <c r="C8" s="11">
        <v>0</v>
      </c>
      <c r="D8" s="11">
        <v>0</v>
      </c>
      <c r="E8" s="11">
        <v>11034.73</v>
      </c>
      <c r="F8" s="11">
        <f>E8- D8</f>
        <v>11034.73</v>
      </c>
      <c r="G8" s="14" t="e">
        <f>(E8- D8)/D8</f>
        <v>#DIV/0!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29</v>
      </c>
      <c r="B9" s="18">
        <v>0</v>
      </c>
      <c r="C9" s="18">
        <v>0</v>
      </c>
      <c r="D9" s="18">
        <v>0</v>
      </c>
      <c r="E9" s="18">
        <v>25467.37</v>
      </c>
      <c r="F9" s="18">
        <f>E9- D9</f>
        <v>25467.37</v>
      </c>
      <c r="G9" s="19" t="e">
        <f>(E9- D9)/D9</f>
        <v>#DIV/0!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30</v>
      </c>
      <c r="B10" s="18">
        <v>-1591</v>
      </c>
      <c r="C10" s="18">
        <v>0</v>
      </c>
      <c r="D10" s="18">
        <v>0</v>
      </c>
      <c r="E10" s="18">
        <v>0</v>
      </c>
      <c r="F10" s="18">
        <f>E10- D10</f>
        <v>0</v>
      </c>
      <c r="G10" s="19" t="e">
        <f>(E10- D10)/D10</f>
        <v>#DIV/0!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31</v>
      </c>
      <c r="B11" s="18">
        <v>1180769.23</v>
      </c>
      <c r="C11" s="18">
        <v>3639832.38</v>
      </c>
      <c r="D11" s="18">
        <v>6560503.71</v>
      </c>
      <c r="E11" s="18">
        <v>5306133.32</v>
      </c>
      <c r="F11" s="18">
        <f>E11- D11</f>
        <v>-1254370.3899999997</v>
      </c>
      <c r="G11" s="19">
        <f>(E11- D11)/D11</f>
        <v>-0.19120031714759897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32</v>
      </c>
      <c r="B12" s="18">
        <v>3269379.29</v>
      </c>
      <c r="C12" s="18">
        <v>2340674.5099999998</v>
      </c>
      <c r="D12" s="18">
        <v>2062035.83</v>
      </c>
      <c r="E12" s="18">
        <v>986439.98</v>
      </c>
      <c r="F12" s="18">
        <f>E12- D12</f>
        <v>-1075595.8500000001</v>
      </c>
      <c r="G12" s="19">
        <f>(E12- D12)/D12</f>
        <v>-0.52161840951134197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33</v>
      </c>
      <c r="B13" s="18">
        <v>14656.21</v>
      </c>
      <c r="C13" s="18">
        <v>0</v>
      </c>
      <c r="D13" s="18">
        <v>0</v>
      </c>
      <c r="E13" s="18">
        <v>0</v>
      </c>
      <c r="F13" s="18">
        <f>E13- D13</f>
        <v>0</v>
      </c>
      <c r="G13" s="19" t="e">
        <f>(E13- D13)/D13</f>
        <v>#DIV/0!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21" t="s">
        <v>34</v>
      </c>
      <c r="B14" s="24">
        <f>SUM(B8:B13)</f>
        <v>5901421.0599999996</v>
      </c>
      <c r="C14" s="24">
        <f>SUM(C8:C13)</f>
        <v>5980506.8899999997</v>
      </c>
      <c r="D14" s="24">
        <f>SUM(D8:D13)</f>
        <v>8622539.5399999991</v>
      </c>
      <c r="E14" s="24">
        <f>SUM(E8:E13)</f>
        <v>6329075.4000000004</v>
      </c>
      <c r="F14" s="24">
        <f>SUM(F8:F13)</f>
        <v>-2293464.1399999997</v>
      </c>
      <c r="G14" s="25">
        <f>(E14- D14)/D14</f>
        <v>-0.26598476346331712</v>
      </c>
      <c r="H14" s="24">
        <f>SUM(H8:H13)</f>
        <v>0</v>
      </c>
      <c r="I14" s="11">
        <v>0</v>
      </c>
      <c r="J14" s="26">
        <f>SUM(J8:J13)</f>
        <v>0</v>
      </c>
    </row>
    <row r="15" spans="1:10" ht="16.5" customHeight="1" x14ac:dyDescent="0.25">
      <c r="A15" s="21" t="s">
        <v>35</v>
      </c>
      <c r="B15" s="18"/>
      <c r="C15" s="18"/>
      <c r="D15" s="18"/>
      <c r="E15" s="18"/>
      <c r="F15" s="18"/>
      <c r="G15" s="19"/>
      <c r="H15" s="18"/>
      <c r="I15" s="18"/>
      <c r="J15" s="20"/>
    </row>
    <row r="16" spans="1:10" ht="13.5" customHeight="1" x14ac:dyDescent="0.25">
      <c r="A16" s="17" t="s">
        <v>36</v>
      </c>
      <c r="B16" s="18">
        <v>0</v>
      </c>
      <c r="C16" s="18">
        <v>0</v>
      </c>
      <c r="D16" s="18">
        <v>0</v>
      </c>
      <c r="E16" s="18">
        <v>0</v>
      </c>
      <c r="F16" s="18">
        <f>E16- D16</f>
        <v>0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37</v>
      </c>
      <c r="B17" s="18">
        <v>6746.33</v>
      </c>
      <c r="C17" s="18">
        <v>0</v>
      </c>
      <c r="D17" s="18">
        <v>0</v>
      </c>
      <c r="E17" s="18">
        <v>5486894.2300000004</v>
      </c>
      <c r="F17" s="18">
        <f>E17- D17</f>
        <v>5486894.2300000004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38</v>
      </c>
      <c r="B18" s="18">
        <v>5894674.7300000004</v>
      </c>
      <c r="C18" s="18">
        <v>0</v>
      </c>
      <c r="D18" s="18">
        <v>0</v>
      </c>
      <c r="E18" s="18">
        <v>0</v>
      </c>
      <c r="F18" s="18">
        <f>E18- D18</f>
        <v>0</v>
      </c>
      <c r="G18" s="19" t="e">
        <f>(E18- D18)/D18</f>
        <v>#DIV/0!</v>
      </c>
      <c r="H18" s="18">
        <v>11550000</v>
      </c>
      <c r="I18" s="18">
        <v>0</v>
      </c>
      <c r="J18" s="20">
        <f>H18+ I18</f>
        <v>11550000</v>
      </c>
    </row>
    <row r="19" spans="1:10" ht="13.5" customHeight="1" x14ac:dyDescent="0.25">
      <c r="A19" s="22" t="s">
        <v>34</v>
      </c>
      <c r="B19" s="27">
        <f>SUM(B16:B18)</f>
        <v>5901421.0600000005</v>
      </c>
      <c r="C19" s="27">
        <f>SUM(C16:C18)</f>
        <v>0</v>
      </c>
      <c r="D19" s="27">
        <f>SUM(D16:D18)</f>
        <v>0</v>
      </c>
      <c r="E19" s="27">
        <f>SUM(E16:E18)</f>
        <v>5486894.2300000004</v>
      </c>
      <c r="F19" s="27">
        <f>SUM(F16:F18)</f>
        <v>5486894.2300000004</v>
      </c>
      <c r="G19" s="28" t="e">
        <f>(E19- D19)/D19</f>
        <v>#DIV/0!</v>
      </c>
      <c r="H19" s="27">
        <f>SUM(H16:H18)</f>
        <v>11550000</v>
      </c>
      <c r="I19" s="23">
        <v>0</v>
      </c>
      <c r="J19" s="29">
        <f>SUM(J16:J18)</f>
        <v>11550000</v>
      </c>
    </row>
    <row r="22" spans="1:10" ht="13.5" customHeight="1" x14ac:dyDescent="0.25">
      <c r="A22" s="3" t="s">
        <v>39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47</v>
      </c>
      <c r="J22" s="3" t="s">
        <v>48</v>
      </c>
    </row>
    <row r="23" spans="1:10" ht="37" customHeight="1" x14ac:dyDescent="0.25">
      <c r="A23" s="6" t="s">
        <v>49</v>
      </c>
      <c r="B23" s="7" t="s">
        <v>50</v>
      </c>
      <c r="C23" s="7" t="s">
        <v>51</v>
      </c>
      <c r="D23" s="7" t="s">
        <v>52</v>
      </c>
      <c r="E23" s="7" t="s">
        <v>53</v>
      </c>
      <c r="F23" s="7" t="s">
        <v>54</v>
      </c>
      <c r="G23" s="7" t="s">
        <v>55</v>
      </c>
      <c r="H23" s="7" t="s">
        <v>56</v>
      </c>
      <c r="I23" s="7" t="s">
        <v>55</v>
      </c>
      <c r="J23" s="8" t="s">
        <v>57</v>
      </c>
    </row>
    <row r="24" spans="1:10" ht="13.5" customHeight="1" x14ac:dyDescent="0.25">
      <c r="A24" s="9" t="s">
        <v>28</v>
      </c>
      <c r="B24" s="11">
        <f>J8</f>
        <v>0</v>
      </c>
      <c r="C24" s="11">
        <v>0</v>
      </c>
      <c r="D24" s="11">
        <v>0</v>
      </c>
      <c r="E24" s="11">
        <f>SUM(B24:D24)</f>
        <v>0</v>
      </c>
      <c r="F24" s="11">
        <v>0</v>
      </c>
      <c r="G24" s="14" t="e">
        <f>F24/E24</f>
        <v>#DIV/0!</v>
      </c>
      <c r="H24" s="11">
        <v>0</v>
      </c>
      <c r="I24" s="14">
        <f>IF(E24=0,0,H24/E24)</f>
        <v>0</v>
      </c>
      <c r="J24" s="16">
        <f>E24+F24+H24</f>
        <v>0</v>
      </c>
    </row>
    <row r="25" spans="1:10" ht="13.5" customHeight="1" x14ac:dyDescent="0.25">
      <c r="A25" s="17" t="s">
        <v>29</v>
      </c>
      <c r="B25" s="18">
        <f>J9</f>
        <v>0</v>
      </c>
      <c r="C25" s="18">
        <v>0</v>
      </c>
      <c r="D25" s="18">
        <v>0</v>
      </c>
      <c r="E25" s="18">
        <f>SUM(B25:D25)</f>
        <v>0</v>
      </c>
      <c r="F25" s="18">
        <v>0</v>
      </c>
      <c r="G25" s="19" t="e">
        <f>F25/E25</f>
        <v>#DIV/0!</v>
      </c>
      <c r="H25" s="18">
        <v>0</v>
      </c>
      <c r="I25" s="19">
        <f>IF(E25=0,0,H25/E25)</f>
        <v>0</v>
      </c>
      <c r="J25" s="20">
        <f>E25+F25+H25</f>
        <v>0</v>
      </c>
    </row>
    <row r="26" spans="1:10" ht="13.5" customHeight="1" x14ac:dyDescent="0.25">
      <c r="A26" s="17" t="s">
        <v>30</v>
      </c>
      <c r="B26" s="18">
        <f>J10</f>
        <v>0</v>
      </c>
      <c r="C26" s="18">
        <v>0</v>
      </c>
      <c r="D26" s="18">
        <v>0</v>
      </c>
      <c r="E26" s="18">
        <f>SUM(B26:D26)</f>
        <v>0</v>
      </c>
      <c r="F26" s="18">
        <v>0</v>
      </c>
      <c r="G26" s="19" t="e">
        <f>F26/E26</f>
        <v>#DIV/0!</v>
      </c>
      <c r="H26" s="18">
        <v>0</v>
      </c>
      <c r="I26" s="19">
        <f>IF(E26=0,0,H26/E26)</f>
        <v>0</v>
      </c>
      <c r="J26" s="20">
        <f>E26+F26+H26</f>
        <v>0</v>
      </c>
    </row>
    <row r="27" spans="1:10" ht="13.5" customHeight="1" x14ac:dyDescent="0.25">
      <c r="A27" s="17" t="s">
        <v>31</v>
      </c>
      <c r="B27" s="18">
        <f>J11</f>
        <v>0</v>
      </c>
      <c r="C27" s="18">
        <v>0</v>
      </c>
      <c r="D27" s="18">
        <v>0</v>
      </c>
      <c r="E27" s="18">
        <f>SUM(B27:D27)</f>
        <v>0</v>
      </c>
      <c r="F27" s="18">
        <v>0</v>
      </c>
      <c r="G27" s="19" t="e">
        <f>F27/E27</f>
        <v>#DIV/0!</v>
      </c>
      <c r="H27" s="18">
        <v>0</v>
      </c>
      <c r="I27" s="19">
        <f>IF(E27=0,0,H27/E27)</f>
        <v>0</v>
      </c>
      <c r="J27" s="20">
        <f>E27+F27+H27</f>
        <v>0</v>
      </c>
    </row>
    <row r="28" spans="1:10" ht="13.5" customHeight="1" x14ac:dyDescent="0.25">
      <c r="A28" s="17" t="s">
        <v>32</v>
      </c>
      <c r="B28" s="18">
        <f>J12</f>
        <v>0</v>
      </c>
      <c r="C28" s="18">
        <v>0</v>
      </c>
      <c r="D28" s="18">
        <v>0</v>
      </c>
      <c r="E28" s="18">
        <f>SUM(B28:D28)</f>
        <v>0</v>
      </c>
      <c r="F28" s="18">
        <v>0</v>
      </c>
      <c r="G28" s="19" t="e">
        <f>F28/E28</f>
        <v>#DIV/0!</v>
      </c>
      <c r="H28" s="18">
        <v>0</v>
      </c>
      <c r="I28" s="19">
        <f>IF(E28=0,0,H28/E28)</f>
        <v>0</v>
      </c>
      <c r="J28" s="20">
        <f>E28+F28+H28</f>
        <v>0</v>
      </c>
    </row>
    <row r="29" spans="1:10" ht="13.5" customHeight="1" x14ac:dyDescent="0.25">
      <c r="A29" s="17" t="s">
        <v>33</v>
      </c>
      <c r="B29" s="18">
        <f>J13</f>
        <v>0</v>
      </c>
      <c r="C29" s="18">
        <v>0</v>
      </c>
      <c r="D29" s="18">
        <v>0</v>
      </c>
      <c r="E29" s="18">
        <f>SUM(B29:D29)</f>
        <v>0</v>
      </c>
      <c r="F29" s="18">
        <v>0</v>
      </c>
      <c r="G29" s="19" t="e">
        <f>F29/E29</f>
        <v>#DIV/0!</v>
      </c>
      <c r="H29" s="18">
        <v>0</v>
      </c>
      <c r="I29" s="19">
        <f>IF(E29=0,0,H29/E29)</f>
        <v>0</v>
      </c>
      <c r="J29" s="20">
        <f>E29+F29+H29</f>
        <v>0</v>
      </c>
    </row>
    <row r="30" spans="1:10" ht="13.5" customHeight="1" x14ac:dyDescent="0.25">
      <c r="A30" s="21" t="s">
        <v>34</v>
      </c>
      <c r="B30" s="24">
        <f>SUM(B24:B29)</f>
        <v>0</v>
      </c>
      <c r="C30" s="24">
        <f>SUM(C24:C29)</f>
        <v>0</v>
      </c>
      <c r="D30" s="24">
        <f>SUM(D24:D29)</f>
        <v>0</v>
      </c>
      <c r="E30" s="24">
        <f>SUM(E24:E29)</f>
        <v>0</v>
      </c>
      <c r="F30" s="24">
        <f>SUM(F24:F29)</f>
        <v>0</v>
      </c>
      <c r="G30" s="25" t="e">
        <f>F30/E30</f>
        <v>#DIV/0!</v>
      </c>
      <c r="H30" s="24">
        <f>SUM(H24:H29)</f>
        <v>0</v>
      </c>
      <c r="I30" s="11">
        <v>0</v>
      </c>
      <c r="J30" s="26">
        <f>SUM(J24:J29)</f>
        <v>0</v>
      </c>
    </row>
    <row r="31" spans="1:10" ht="13.5" customHeight="1" x14ac:dyDescent="0.25">
      <c r="A31" s="21" t="s">
        <v>35</v>
      </c>
      <c r="B31" s="18"/>
      <c r="C31" s="18"/>
      <c r="D31" s="18"/>
      <c r="E31" s="18"/>
      <c r="F31" s="18"/>
      <c r="G31" s="19"/>
      <c r="H31" s="18"/>
      <c r="I31" s="18"/>
      <c r="J31" s="20"/>
    </row>
    <row r="32" spans="1:10" ht="13.5" customHeight="1" x14ac:dyDescent="0.25">
      <c r="A32" s="17" t="s">
        <v>36</v>
      </c>
      <c r="B32" s="18">
        <f>J16</f>
        <v>0</v>
      </c>
      <c r="C32" s="18">
        <v>0</v>
      </c>
      <c r="D32" s="18">
        <v>0</v>
      </c>
      <c r="E32" s="18">
        <f>SUM(B32:D32)</f>
        <v>0</v>
      </c>
      <c r="F32" s="18">
        <v>0</v>
      </c>
      <c r="G32" s="19" t="e">
        <f>F32/E32</f>
        <v>#DIV/0!</v>
      </c>
      <c r="H32" s="18">
        <v>0</v>
      </c>
      <c r="I32" s="19">
        <f>IF(E32=0,0,H32/E32)</f>
        <v>0</v>
      </c>
      <c r="J32" s="20">
        <f>E32+F32+H32</f>
        <v>0</v>
      </c>
    </row>
    <row r="33" spans="1:10" ht="13.5" customHeight="1" x14ac:dyDescent="0.25">
      <c r="A33" s="17" t="s">
        <v>37</v>
      </c>
      <c r="B33" s="18">
        <f>J17</f>
        <v>0</v>
      </c>
      <c r="C33" s="18">
        <v>0</v>
      </c>
      <c r="D33" s="18">
        <v>0</v>
      </c>
      <c r="E33" s="18">
        <f>SUM(B33:D33)</f>
        <v>0</v>
      </c>
      <c r="F33" s="18">
        <v>0</v>
      </c>
      <c r="G33" s="19" t="e">
        <f>F33/E33</f>
        <v>#DIV/0!</v>
      </c>
      <c r="H33" s="18">
        <v>0</v>
      </c>
      <c r="I33" s="19">
        <f>IF(E33=0,0,H33/E33)</f>
        <v>0</v>
      </c>
      <c r="J33" s="20">
        <f>E33+F33+H33</f>
        <v>0</v>
      </c>
    </row>
    <row r="34" spans="1:10" ht="13.5" customHeight="1" x14ac:dyDescent="0.25">
      <c r="A34" s="17" t="s">
        <v>38</v>
      </c>
      <c r="B34" s="18">
        <f>J18</f>
        <v>11550000</v>
      </c>
      <c r="C34" s="18">
        <v>0</v>
      </c>
      <c r="D34" s="18">
        <v>0</v>
      </c>
      <c r="E34" s="18">
        <f>SUM(B34:D34)</f>
        <v>11550000</v>
      </c>
      <c r="F34" s="18">
        <v>0</v>
      </c>
      <c r="G34" s="19">
        <f>F34/E34</f>
        <v>0</v>
      </c>
      <c r="H34" s="18">
        <v>0</v>
      </c>
      <c r="I34" s="19">
        <f>IF(E34=0,0,H34/E34)</f>
        <v>0</v>
      </c>
      <c r="J34" s="20">
        <f>E34+F34+H34</f>
        <v>11550000</v>
      </c>
    </row>
    <row r="35" spans="1:10" ht="13.5" customHeight="1" x14ac:dyDescent="0.25">
      <c r="A35" s="22" t="s">
        <v>34</v>
      </c>
      <c r="B35" s="27">
        <f>SUM(B32:B34)</f>
        <v>11550000</v>
      </c>
      <c r="C35" s="27">
        <f>SUM(C32:C34)</f>
        <v>0</v>
      </c>
      <c r="D35" s="27">
        <f>SUM(D32:D34)</f>
        <v>0</v>
      </c>
      <c r="E35" s="27">
        <f>SUM(E32:E34)</f>
        <v>11550000</v>
      </c>
      <c r="F35" s="27">
        <f>SUM(F32:F34)</f>
        <v>0</v>
      </c>
      <c r="G35" s="28">
        <f>F35/E35</f>
        <v>0</v>
      </c>
      <c r="H35" s="27">
        <f>SUM(H32:H34)</f>
        <v>0</v>
      </c>
      <c r="I35" s="23">
        <v>0</v>
      </c>
      <c r="J35" s="29">
        <f>SUM(J32:J34)</f>
        <v>11550000</v>
      </c>
    </row>
  </sheetData>
  <mergeCells count="1"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8223-BED6-4F43-8413-CA9C62A025B8}">
  <dimension ref="A1:J35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82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58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59</v>
      </c>
      <c r="B8" s="11">
        <v>850.25</v>
      </c>
      <c r="C8" s="11">
        <v>0</v>
      </c>
      <c r="D8" s="11">
        <v>0</v>
      </c>
      <c r="E8" s="11">
        <v>0</v>
      </c>
      <c r="F8" s="11">
        <f>E8- D8</f>
        <v>0</v>
      </c>
      <c r="G8" s="14" t="e">
        <f>(E8- D8)/D8</f>
        <v>#DIV/0!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62</v>
      </c>
      <c r="B9" s="18">
        <v>45.24</v>
      </c>
      <c r="C9" s="18">
        <v>0</v>
      </c>
      <c r="D9" s="18">
        <v>0</v>
      </c>
      <c r="E9" s="18">
        <v>0</v>
      </c>
      <c r="F9" s="18">
        <f>E9- D9</f>
        <v>0</v>
      </c>
      <c r="G9" s="19" t="e">
        <f>(E9- D9)/D9</f>
        <v>#DIV/0!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65</v>
      </c>
      <c r="B10" s="18">
        <v>51858.45</v>
      </c>
      <c r="C10" s="18">
        <v>0</v>
      </c>
      <c r="D10" s="18">
        <v>0</v>
      </c>
      <c r="E10" s="18">
        <v>0</v>
      </c>
      <c r="F10" s="18">
        <f>E10- D10</f>
        <v>0</v>
      </c>
      <c r="G10" s="19" t="e">
        <f>(E10- D10)/D10</f>
        <v>#DIV/0!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70</v>
      </c>
      <c r="B11" s="18">
        <v>58.31</v>
      </c>
      <c r="C11" s="18">
        <v>0</v>
      </c>
      <c r="D11" s="18">
        <v>0</v>
      </c>
      <c r="E11" s="18">
        <v>0</v>
      </c>
      <c r="F11" s="18">
        <f>E11- D11</f>
        <v>0</v>
      </c>
      <c r="G11" s="19" t="e">
        <f>(E11- D11)/D11</f>
        <v>#DIV/0!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78</v>
      </c>
      <c r="B12" s="18">
        <v>182.95</v>
      </c>
      <c r="C12" s="18">
        <v>0</v>
      </c>
      <c r="D12" s="18">
        <v>0</v>
      </c>
      <c r="E12" s="18">
        <v>0</v>
      </c>
      <c r="F12" s="18">
        <f>E12- D12</f>
        <v>0</v>
      </c>
      <c r="G12" s="19" t="e">
        <f>(E12- D12)/D12</f>
        <v>#DIV/0!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79</v>
      </c>
      <c r="B13" s="18">
        <v>52754.33</v>
      </c>
      <c r="C13" s="18">
        <v>0</v>
      </c>
      <c r="D13" s="18">
        <v>0</v>
      </c>
      <c r="E13" s="18">
        <v>0</v>
      </c>
      <c r="F13" s="18">
        <f>E13- D13</f>
        <v>0</v>
      </c>
      <c r="G13" s="19" t="e">
        <f>(E13- D13)/D13</f>
        <v>#DIV/0!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21" t="s">
        <v>34</v>
      </c>
      <c r="B14" s="24">
        <f>SUM(B8:B13)</f>
        <v>105749.53</v>
      </c>
      <c r="C14" s="24">
        <f>SUM(C8:C13)</f>
        <v>0</v>
      </c>
      <c r="D14" s="24">
        <f>SUM(D8:D13)</f>
        <v>0</v>
      </c>
      <c r="E14" s="24">
        <f>SUM(E8:E13)</f>
        <v>0</v>
      </c>
      <c r="F14" s="24">
        <f>SUM(F8:F13)</f>
        <v>0</v>
      </c>
      <c r="G14" s="25" t="e">
        <f>(E14- D14)/D14</f>
        <v>#DIV/0!</v>
      </c>
      <c r="H14" s="24">
        <f>SUM(H8:H13)</f>
        <v>0</v>
      </c>
      <c r="I14" s="11">
        <v>0</v>
      </c>
      <c r="J14" s="26">
        <f>SUM(J8:J13)</f>
        <v>0</v>
      </c>
    </row>
    <row r="15" spans="1:10" ht="16.5" customHeight="1" x14ac:dyDescent="0.25">
      <c r="A15" s="21" t="s">
        <v>35</v>
      </c>
      <c r="B15" s="18"/>
      <c r="C15" s="18"/>
      <c r="D15" s="18"/>
      <c r="E15" s="18"/>
      <c r="F15" s="18"/>
      <c r="G15" s="19"/>
      <c r="H15" s="18"/>
      <c r="I15" s="18"/>
      <c r="J15" s="20"/>
    </row>
    <row r="16" spans="1:10" ht="13.5" customHeight="1" x14ac:dyDescent="0.25">
      <c r="A16" s="17" t="s">
        <v>36</v>
      </c>
      <c r="B16" s="18">
        <v>105704.29</v>
      </c>
      <c r="C16" s="18">
        <v>0</v>
      </c>
      <c r="D16" s="18">
        <v>0</v>
      </c>
      <c r="E16" s="18">
        <v>0</v>
      </c>
      <c r="F16" s="18">
        <f>E16- D16</f>
        <v>0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37</v>
      </c>
      <c r="B17" s="18">
        <v>45.24</v>
      </c>
      <c r="C17" s="18">
        <v>0</v>
      </c>
      <c r="D17" s="18">
        <v>0</v>
      </c>
      <c r="E17" s="18">
        <v>0</v>
      </c>
      <c r="F17" s="18">
        <f>E17- D17</f>
        <v>0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38</v>
      </c>
      <c r="B18" s="18">
        <v>0</v>
      </c>
      <c r="C18" s="18">
        <v>0</v>
      </c>
      <c r="D18" s="18">
        <v>0</v>
      </c>
      <c r="E18" s="18">
        <v>0</v>
      </c>
      <c r="F18" s="18">
        <f>E18- D18</f>
        <v>0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22" t="s">
        <v>34</v>
      </c>
      <c r="B19" s="27">
        <f>SUM(B16:B18)</f>
        <v>105749.53</v>
      </c>
      <c r="C19" s="27">
        <f>SUM(C16:C18)</f>
        <v>0</v>
      </c>
      <c r="D19" s="27">
        <f>SUM(D16:D18)</f>
        <v>0</v>
      </c>
      <c r="E19" s="27">
        <f>SUM(E16:E18)</f>
        <v>0</v>
      </c>
      <c r="F19" s="27">
        <f>SUM(F16:F18)</f>
        <v>0</v>
      </c>
      <c r="G19" s="28" t="e">
        <f>(E19- D19)/D19</f>
        <v>#DIV/0!</v>
      </c>
      <c r="H19" s="27">
        <f>SUM(H16:H18)</f>
        <v>0</v>
      </c>
      <c r="I19" s="23">
        <v>0</v>
      </c>
      <c r="J19" s="29">
        <f>SUM(J16:J18)</f>
        <v>0</v>
      </c>
    </row>
    <row r="22" spans="1:10" ht="13.5" customHeight="1" x14ac:dyDescent="0.25">
      <c r="A22" s="3" t="s">
        <v>39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47</v>
      </c>
      <c r="J22" s="3" t="s">
        <v>48</v>
      </c>
    </row>
    <row r="23" spans="1:10" ht="37" customHeight="1" x14ac:dyDescent="0.25">
      <c r="A23" s="6" t="s">
        <v>80</v>
      </c>
      <c r="B23" s="7" t="s">
        <v>50</v>
      </c>
      <c r="C23" s="7" t="s">
        <v>51</v>
      </c>
      <c r="D23" s="7" t="s">
        <v>52</v>
      </c>
      <c r="E23" s="7" t="s">
        <v>53</v>
      </c>
      <c r="F23" s="7" t="s">
        <v>54</v>
      </c>
      <c r="G23" s="7" t="s">
        <v>55</v>
      </c>
      <c r="H23" s="7" t="s">
        <v>56</v>
      </c>
      <c r="I23" s="7" t="s">
        <v>55</v>
      </c>
      <c r="J23" s="8" t="s">
        <v>57</v>
      </c>
    </row>
    <row r="24" spans="1:10" ht="13.5" customHeight="1" x14ac:dyDescent="0.25">
      <c r="A24" s="9" t="s">
        <v>59</v>
      </c>
      <c r="B24" s="11">
        <f>J8</f>
        <v>0</v>
      </c>
      <c r="C24" s="11">
        <v>0</v>
      </c>
      <c r="D24" s="11">
        <v>0</v>
      </c>
      <c r="E24" s="11">
        <f>SUM(B24:D24)</f>
        <v>0</v>
      </c>
      <c r="F24" s="11">
        <v>0</v>
      </c>
      <c r="G24" s="14" t="e">
        <f>F24/E24</f>
        <v>#DIV/0!</v>
      </c>
      <c r="H24" s="11">
        <v>0</v>
      </c>
      <c r="I24" s="14">
        <f>IF(E24=0,0,H24/E24)</f>
        <v>0</v>
      </c>
      <c r="J24" s="16">
        <f>E24+F24+H24</f>
        <v>0</v>
      </c>
    </row>
    <row r="25" spans="1:10" ht="13.5" customHeight="1" x14ac:dyDescent="0.25">
      <c r="A25" s="17" t="s">
        <v>62</v>
      </c>
      <c r="B25" s="18">
        <f>J9</f>
        <v>0</v>
      </c>
      <c r="C25" s="18">
        <v>0</v>
      </c>
      <c r="D25" s="18">
        <v>0</v>
      </c>
      <c r="E25" s="18">
        <f>SUM(B25:D25)</f>
        <v>0</v>
      </c>
      <c r="F25" s="18">
        <v>0</v>
      </c>
      <c r="G25" s="19" t="e">
        <f>F25/E25</f>
        <v>#DIV/0!</v>
      </c>
      <c r="H25" s="18">
        <v>0</v>
      </c>
      <c r="I25" s="19">
        <f>IF(E25=0,0,H25/E25)</f>
        <v>0</v>
      </c>
      <c r="J25" s="20">
        <f>E25+F25+H25</f>
        <v>0</v>
      </c>
    </row>
    <row r="26" spans="1:10" ht="13.5" customHeight="1" x14ac:dyDescent="0.25">
      <c r="A26" s="17" t="s">
        <v>65</v>
      </c>
      <c r="B26" s="18">
        <f>J10</f>
        <v>0</v>
      </c>
      <c r="C26" s="18">
        <v>0</v>
      </c>
      <c r="D26" s="18">
        <v>0</v>
      </c>
      <c r="E26" s="18">
        <f>SUM(B26:D26)</f>
        <v>0</v>
      </c>
      <c r="F26" s="18">
        <v>0</v>
      </c>
      <c r="G26" s="19" t="e">
        <f>F26/E26</f>
        <v>#DIV/0!</v>
      </c>
      <c r="H26" s="18">
        <v>0</v>
      </c>
      <c r="I26" s="19">
        <f>IF(E26=0,0,H26/E26)</f>
        <v>0</v>
      </c>
      <c r="J26" s="20">
        <f>E26+F26+H26</f>
        <v>0</v>
      </c>
    </row>
    <row r="27" spans="1:10" ht="13.5" customHeight="1" x14ac:dyDescent="0.25">
      <c r="A27" s="17" t="s">
        <v>70</v>
      </c>
      <c r="B27" s="18">
        <f>J11</f>
        <v>0</v>
      </c>
      <c r="C27" s="18">
        <v>0</v>
      </c>
      <c r="D27" s="18">
        <v>0</v>
      </c>
      <c r="E27" s="18">
        <f>SUM(B27:D27)</f>
        <v>0</v>
      </c>
      <c r="F27" s="18">
        <v>0</v>
      </c>
      <c r="G27" s="19" t="e">
        <f>F27/E27</f>
        <v>#DIV/0!</v>
      </c>
      <c r="H27" s="18">
        <v>0</v>
      </c>
      <c r="I27" s="19">
        <f>IF(E27=0,0,H27/E27)</f>
        <v>0</v>
      </c>
      <c r="J27" s="20">
        <f>E27+F27+H27</f>
        <v>0</v>
      </c>
    </row>
    <row r="28" spans="1:10" ht="13.5" customHeight="1" x14ac:dyDescent="0.25">
      <c r="A28" s="17" t="s">
        <v>78</v>
      </c>
      <c r="B28" s="18">
        <f>J12</f>
        <v>0</v>
      </c>
      <c r="C28" s="18">
        <v>0</v>
      </c>
      <c r="D28" s="18">
        <v>0</v>
      </c>
      <c r="E28" s="18">
        <f>SUM(B28:D28)</f>
        <v>0</v>
      </c>
      <c r="F28" s="18">
        <v>0</v>
      </c>
      <c r="G28" s="19" t="e">
        <f>F28/E28</f>
        <v>#DIV/0!</v>
      </c>
      <c r="H28" s="18">
        <v>0</v>
      </c>
      <c r="I28" s="19">
        <f>IF(E28=0,0,H28/E28)</f>
        <v>0</v>
      </c>
      <c r="J28" s="20">
        <f>E28+F28+H28</f>
        <v>0</v>
      </c>
    </row>
    <row r="29" spans="1:10" ht="13.5" customHeight="1" x14ac:dyDescent="0.25">
      <c r="A29" s="17" t="s">
        <v>79</v>
      </c>
      <c r="B29" s="18">
        <f>J13</f>
        <v>0</v>
      </c>
      <c r="C29" s="18">
        <v>0</v>
      </c>
      <c r="D29" s="18">
        <v>0</v>
      </c>
      <c r="E29" s="18">
        <f>SUM(B29:D29)</f>
        <v>0</v>
      </c>
      <c r="F29" s="18">
        <v>0</v>
      </c>
      <c r="G29" s="19" t="e">
        <f>F29/E29</f>
        <v>#DIV/0!</v>
      </c>
      <c r="H29" s="18">
        <v>0</v>
      </c>
      <c r="I29" s="19">
        <f>IF(E29=0,0,H29/E29)</f>
        <v>0</v>
      </c>
      <c r="J29" s="20">
        <f>E29+F29+H29</f>
        <v>0</v>
      </c>
    </row>
    <row r="30" spans="1:10" ht="13.5" customHeight="1" x14ac:dyDescent="0.25">
      <c r="A30" s="21" t="s">
        <v>34</v>
      </c>
      <c r="B30" s="24">
        <f>SUM(B24:B29)</f>
        <v>0</v>
      </c>
      <c r="C30" s="24">
        <f>SUM(C24:C29)</f>
        <v>0</v>
      </c>
      <c r="D30" s="24">
        <f>SUM(D24:D29)</f>
        <v>0</v>
      </c>
      <c r="E30" s="24">
        <f>SUM(E24:E29)</f>
        <v>0</v>
      </c>
      <c r="F30" s="24">
        <f>SUM(F24:F29)</f>
        <v>0</v>
      </c>
      <c r="G30" s="25" t="e">
        <f>F30/E30</f>
        <v>#DIV/0!</v>
      </c>
      <c r="H30" s="24">
        <f>SUM(H24:H29)</f>
        <v>0</v>
      </c>
      <c r="I30" s="11">
        <v>0</v>
      </c>
      <c r="J30" s="26">
        <f>SUM(J24:J29)</f>
        <v>0</v>
      </c>
    </row>
    <row r="31" spans="1:10" ht="13.5" customHeight="1" x14ac:dyDescent="0.25">
      <c r="A31" s="21" t="s">
        <v>35</v>
      </c>
      <c r="B31" s="18"/>
      <c r="C31" s="18"/>
      <c r="D31" s="18"/>
      <c r="E31" s="18"/>
      <c r="F31" s="18"/>
      <c r="G31" s="19"/>
      <c r="H31" s="18"/>
      <c r="I31" s="18"/>
      <c r="J31" s="20"/>
    </row>
    <row r="32" spans="1:10" ht="13.5" customHeight="1" x14ac:dyDescent="0.25">
      <c r="A32" s="17" t="s">
        <v>36</v>
      </c>
      <c r="B32" s="18">
        <f>J16</f>
        <v>0</v>
      </c>
      <c r="C32" s="18">
        <v>0</v>
      </c>
      <c r="D32" s="18">
        <v>0</v>
      </c>
      <c r="E32" s="18">
        <f>SUM(B32:D32)</f>
        <v>0</v>
      </c>
      <c r="F32" s="18">
        <v>0</v>
      </c>
      <c r="G32" s="19" t="e">
        <f>F32/E32</f>
        <v>#DIV/0!</v>
      </c>
      <c r="H32" s="18">
        <v>0</v>
      </c>
      <c r="I32" s="19">
        <f>IF(E32=0,0,H32/E32)</f>
        <v>0</v>
      </c>
      <c r="J32" s="20">
        <f>E32+F32+H32</f>
        <v>0</v>
      </c>
    </row>
    <row r="33" spans="1:10" ht="13.5" customHeight="1" x14ac:dyDescent="0.25">
      <c r="A33" s="17" t="s">
        <v>37</v>
      </c>
      <c r="B33" s="18">
        <f>J17</f>
        <v>0</v>
      </c>
      <c r="C33" s="18">
        <v>0</v>
      </c>
      <c r="D33" s="18">
        <v>0</v>
      </c>
      <c r="E33" s="18">
        <f>SUM(B33:D33)</f>
        <v>0</v>
      </c>
      <c r="F33" s="18">
        <v>0</v>
      </c>
      <c r="G33" s="19" t="e">
        <f>F33/E33</f>
        <v>#DIV/0!</v>
      </c>
      <c r="H33" s="18">
        <v>0</v>
      </c>
      <c r="I33" s="19">
        <f>IF(E33=0,0,H33/E33)</f>
        <v>0</v>
      </c>
      <c r="J33" s="20">
        <f>E33+F33+H33</f>
        <v>0</v>
      </c>
    </row>
    <row r="34" spans="1:10" ht="13.5" customHeight="1" x14ac:dyDescent="0.25">
      <c r="A34" s="17" t="s">
        <v>38</v>
      </c>
      <c r="B34" s="18">
        <f>J18</f>
        <v>0</v>
      </c>
      <c r="C34" s="18">
        <v>0</v>
      </c>
      <c r="D34" s="18">
        <v>0</v>
      </c>
      <c r="E34" s="18">
        <f>SUM(B34:D34)</f>
        <v>0</v>
      </c>
      <c r="F34" s="18">
        <v>0</v>
      </c>
      <c r="G34" s="19" t="e">
        <f>F34/E34</f>
        <v>#DIV/0!</v>
      </c>
      <c r="H34" s="18">
        <v>0</v>
      </c>
      <c r="I34" s="19">
        <f>IF(E34=0,0,H34/E34)</f>
        <v>0</v>
      </c>
      <c r="J34" s="20">
        <f>E34+F34+H34</f>
        <v>0</v>
      </c>
    </row>
    <row r="35" spans="1:10" ht="13.5" customHeight="1" x14ac:dyDescent="0.25">
      <c r="A35" s="22" t="s">
        <v>34</v>
      </c>
      <c r="B35" s="27">
        <f>SUM(B32:B34)</f>
        <v>0</v>
      </c>
      <c r="C35" s="27">
        <f>SUM(C32:C34)</f>
        <v>0</v>
      </c>
      <c r="D35" s="27">
        <f>SUM(D32:D34)</f>
        <v>0</v>
      </c>
      <c r="E35" s="27">
        <f>SUM(E32:E34)</f>
        <v>0</v>
      </c>
      <c r="F35" s="27">
        <f>SUM(F32:F34)</f>
        <v>0</v>
      </c>
      <c r="G35" s="28" t="e">
        <f>F35/E35</f>
        <v>#DIV/0!</v>
      </c>
      <c r="H35" s="27">
        <f>SUM(H32:H34)</f>
        <v>0</v>
      </c>
      <c r="I35" s="23">
        <v>0</v>
      </c>
      <c r="J35" s="29">
        <f>SUM(J32:J34)</f>
        <v>0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FD48-6F44-4EDD-80F6-FB89A3DC8E94}">
  <dimension ref="A1:J63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81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58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59</v>
      </c>
      <c r="B8" s="11">
        <v>830006.7</v>
      </c>
      <c r="C8" s="11">
        <v>536452.19999999995</v>
      </c>
      <c r="D8" s="11">
        <v>399906.55</v>
      </c>
      <c r="E8" s="11">
        <v>530506.76</v>
      </c>
      <c r="F8" s="11">
        <f>E8- D8</f>
        <v>130600.21000000002</v>
      </c>
      <c r="G8" s="14">
        <f>(E8- D8)/D8</f>
        <v>0.32657682150992534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60</v>
      </c>
      <c r="B9" s="18">
        <v>9213.4599999999991</v>
      </c>
      <c r="C9" s="18">
        <v>13796.18</v>
      </c>
      <c r="D9" s="18">
        <v>7457.53</v>
      </c>
      <c r="E9" s="18">
        <v>14257.66</v>
      </c>
      <c r="F9" s="18">
        <f>E9- D9</f>
        <v>6800.13</v>
      </c>
      <c r="G9" s="19">
        <f>(E9- D9)/D9</f>
        <v>0.91184748837751917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61</v>
      </c>
      <c r="B10" s="18">
        <v>385919.51</v>
      </c>
      <c r="C10" s="18">
        <v>275077.21999999997</v>
      </c>
      <c r="D10" s="18">
        <v>306684.40000000002</v>
      </c>
      <c r="E10" s="18">
        <v>251894.39999999999</v>
      </c>
      <c r="F10" s="18">
        <f>E10- D10</f>
        <v>-54790.000000000029</v>
      </c>
      <c r="G10" s="19">
        <f>(E10- D10)/D10</f>
        <v>-0.17865271269096186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62</v>
      </c>
      <c r="B11" s="18">
        <v>5954151.6600000001</v>
      </c>
      <c r="C11" s="18">
        <v>1767131.04</v>
      </c>
      <c r="D11" s="18">
        <v>1640698.38</v>
      </c>
      <c r="E11" s="18">
        <v>1429522.11</v>
      </c>
      <c r="F11" s="18">
        <f>E11- D11</f>
        <v>-211176.26999999979</v>
      </c>
      <c r="G11" s="19">
        <f>(E11- D11)/D11</f>
        <v>-0.1287112077236279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63</v>
      </c>
      <c r="B12" s="18">
        <v>1655354.99</v>
      </c>
      <c r="C12" s="18">
        <v>598312.56000000006</v>
      </c>
      <c r="D12" s="18">
        <v>87626.01</v>
      </c>
      <c r="E12" s="18">
        <v>74449.990000000005</v>
      </c>
      <c r="F12" s="18">
        <f>E12- D12</f>
        <v>-13176.01999999999</v>
      </c>
      <c r="G12" s="19">
        <f>(E12- D12)/D12</f>
        <v>-0.15036654071091438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64</v>
      </c>
      <c r="B13" s="18">
        <v>686.08</v>
      </c>
      <c r="C13" s="18">
        <v>4169.7700000000004</v>
      </c>
      <c r="D13" s="18">
        <v>190.02</v>
      </c>
      <c r="E13" s="18">
        <v>7874.61</v>
      </c>
      <c r="F13" s="18">
        <f>E13- D13</f>
        <v>7684.5899999999992</v>
      </c>
      <c r="G13" s="19">
        <f>(E13- D13)/D13</f>
        <v>40.440953583833277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65</v>
      </c>
      <c r="B14" s="18">
        <v>3468026.8</v>
      </c>
      <c r="C14" s="18">
        <v>4903614.95</v>
      </c>
      <c r="D14" s="18">
        <v>4028794.86</v>
      </c>
      <c r="E14" s="18">
        <v>349229.82</v>
      </c>
      <c r="F14" s="18">
        <f>E14- D14</f>
        <v>-3679565.04</v>
      </c>
      <c r="G14" s="19">
        <f>(E14- D14)/D14</f>
        <v>-0.91331655441994886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66</v>
      </c>
      <c r="B15" s="18">
        <v>14359.79</v>
      </c>
      <c r="C15" s="18">
        <v>20111.95</v>
      </c>
      <c r="D15" s="18">
        <v>84111.86</v>
      </c>
      <c r="E15" s="18">
        <v>5069.84</v>
      </c>
      <c r="F15" s="18">
        <f>E15- D15</f>
        <v>-79042.02</v>
      </c>
      <c r="G15" s="19">
        <f>(E15- D15)/D15</f>
        <v>-0.93972502807570779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67</v>
      </c>
      <c r="B16" s="18">
        <v>0</v>
      </c>
      <c r="C16" s="18">
        <v>0</v>
      </c>
      <c r="D16" s="18">
        <v>0</v>
      </c>
      <c r="E16" s="18">
        <v>30452.06</v>
      </c>
      <c r="F16" s="18">
        <f>E16- D16</f>
        <v>30452.06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68</v>
      </c>
      <c r="B17" s="18">
        <v>0</v>
      </c>
      <c r="C17" s="18">
        <v>0</v>
      </c>
      <c r="D17" s="18">
        <v>0</v>
      </c>
      <c r="E17" s="18">
        <v>34049.89</v>
      </c>
      <c r="F17" s="18">
        <f>E17- D17</f>
        <v>34049.89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69</v>
      </c>
      <c r="B18" s="18">
        <v>0</v>
      </c>
      <c r="C18" s="18">
        <v>0</v>
      </c>
      <c r="D18" s="18">
        <v>0</v>
      </c>
      <c r="E18" s="18">
        <v>0</v>
      </c>
      <c r="F18" s="18">
        <f>E18- D18</f>
        <v>0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17" t="s">
        <v>70</v>
      </c>
      <c r="B19" s="18">
        <v>248747.1</v>
      </c>
      <c r="C19" s="18">
        <v>291627.07</v>
      </c>
      <c r="D19" s="18">
        <v>104786.3</v>
      </c>
      <c r="E19" s="18">
        <v>87782.52</v>
      </c>
      <c r="F19" s="18">
        <f>E19- D19</f>
        <v>-17003.78</v>
      </c>
      <c r="G19" s="19">
        <f>(E19- D19)/D19</f>
        <v>-0.16227102207063326</v>
      </c>
      <c r="H19" s="18">
        <v>0</v>
      </c>
      <c r="I19" s="18">
        <v>0</v>
      </c>
      <c r="J19" s="20">
        <f>H19+ I19</f>
        <v>0</v>
      </c>
    </row>
    <row r="20" spans="1:10" ht="13.5" customHeight="1" x14ac:dyDescent="0.25">
      <c r="A20" s="17" t="s">
        <v>71</v>
      </c>
      <c r="B20" s="18">
        <v>1450.68</v>
      </c>
      <c r="C20" s="18">
        <v>270.37</v>
      </c>
      <c r="D20" s="18">
        <v>186.95</v>
      </c>
      <c r="E20" s="18">
        <v>0</v>
      </c>
      <c r="F20" s="18">
        <f>E20- D20</f>
        <v>-186.95</v>
      </c>
      <c r="G20" s="19">
        <f>(E20- D20)/D20</f>
        <v>-1</v>
      </c>
      <c r="H20" s="18">
        <v>0</v>
      </c>
      <c r="I20" s="18">
        <v>0</v>
      </c>
      <c r="J20" s="20">
        <f>H20+ I20</f>
        <v>0</v>
      </c>
    </row>
    <row r="21" spans="1:10" ht="13.5" customHeight="1" x14ac:dyDescent="0.25">
      <c r="A21" s="17" t="s">
        <v>72</v>
      </c>
      <c r="B21" s="18">
        <v>298726.83</v>
      </c>
      <c r="C21" s="18">
        <v>163239.43</v>
      </c>
      <c r="D21" s="18">
        <v>79859.11</v>
      </c>
      <c r="E21" s="18">
        <v>45150.64</v>
      </c>
      <c r="F21" s="18">
        <f>E21- D21</f>
        <v>-34708.47</v>
      </c>
      <c r="G21" s="19">
        <f>(E21- D21)/D21</f>
        <v>-0.43462129743244071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73</v>
      </c>
      <c r="B22" s="18">
        <v>5473.17</v>
      </c>
      <c r="C22" s="18">
        <v>3590.59</v>
      </c>
      <c r="D22" s="18">
        <v>6302.86</v>
      </c>
      <c r="E22" s="18">
        <v>217.07</v>
      </c>
      <c r="F22" s="18">
        <f>E22- D22</f>
        <v>-6085.79</v>
      </c>
      <c r="G22" s="19">
        <f>(E22- D22)/D22</f>
        <v>-0.96556007907521357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75</v>
      </c>
      <c r="B23" s="18">
        <v>467.35</v>
      </c>
      <c r="C23" s="18">
        <v>592.67999999999995</v>
      </c>
      <c r="D23" s="18">
        <v>0</v>
      </c>
      <c r="E23" s="18">
        <v>0</v>
      </c>
      <c r="F23" s="18">
        <f>E23- D23</f>
        <v>0</v>
      </c>
      <c r="G23" s="19" t="e">
        <f>(E23- D23)/D23</f>
        <v>#DIV/0!</v>
      </c>
      <c r="H23" s="18">
        <v>0</v>
      </c>
      <c r="I23" s="18">
        <v>0</v>
      </c>
      <c r="J23" s="20">
        <f>H23+ I23</f>
        <v>0</v>
      </c>
    </row>
    <row r="24" spans="1:10" ht="13.5" customHeight="1" x14ac:dyDescent="0.25">
      <c r="A24" s="17" t="s">
        <v>76</v>
      </c>
      <c r="B24" s="18">
        <v>399450.99</v>
      </c>
      <c r="C24" s="18">
        <v>17822.02</v>
      </c>
      <c r="D24" s="18">
        <v>0</v>
      </c>
      <c r="E24" s="18">
        <v>0</v>
      </c>
      <c r="F24" s="18">
        <f>E24- D24</f>
        <v>0</v>
      </c>
      <c r="G24" s="19" t="e">
        <f>(E24- D24)/D24</f>
        <v>#DIV/0!</v>
      </c>
      <c r="H24" s="18">
        <v>0</v>
      </c>
      <c r="I24" s="18">
        <v>0</v>
      </c>
      <c r="J24" s="20">
        <f>H24+ I24</f>
        <v>0</v>
      </c>
    </row>
    <row r="25" spans="1:10" ht="13.5" customHeight="1" x14ac:dyDescent="0.25">
      <c r="A25" s="17" t="s">
        <v>77</v>
      </c>
      <c r="B25" s="18">
        <v>0</v>
      </c>
      <c r="C25" s="18">
        <v>405.64</v>
      </c>
      <c r="D25" s="18">
        <v>0</v>
      </c>
      <c r="E25" s="18">
        <v>0</v>
      </c>
      <c r="F25" s="18">
        <f>E25- D25</f>
        <v>0</v>
      </c>
      <c r="G25" s="19" t="e">
        <f>(E25- D25)/D25</f>
        <v>#DIV/0!</v>
      </c>
      <c r="H25" s="18">
        <v>0</v>
      </c>
      <c r="I25" s="18">
        <v>0</v>
      </c>
      <c r="J25" s="20">
        <f>H25+ I25</f>
        <v>0</v>
      </c>
    </row>
    <row r="26" spans="1:10" ht="13.5" customHeight="1" x14ac:dyDescent="0.25">
      <c r="A26" s="17" t="s">
        <v>78</v>
      </c>
      <c r="B26" s="18">
        <v>477168.76</v>
      </c>
      <c r="C26" s="18">
        <v>313745.71000000002</v>
      </c>
      <c r="D26" s="18">
        <v>3462.37</v>
      </c>
      <c r="E26" s="18">
        <v>599.54999999999995</v>
      </c>
      <c r="F26" s="18">
        <f>E26- D26</f>
        <v>-2862.8199999999997</v>
      </c>
      <c r="G26" s="19">
        <f>(E26- D26)/D26</f>
        <v>-0.82683826396370108</v>
      </c>
      <c r="H26" s="18">
        <v>0</v>
      </c>
      <c r="I26" s="18">
        <v>0</v>
      </c>
      <c r="J26" s="20">
        <f>H26+ I26</f>
        <v>0</v>
      </c>
    </row>
    <row r="27" spans="1:10" ht="13.5" customHeight="1" x14ac:dyDescent="0.25">
      <c r="A27" s="17" t="s">
        <v>79</v>
      </c>
      <c r="B27" s="18">
        <v>534114.35</v>
      </c>
      <c r="C27" s="18">
        <v>1392866.37</v>
      </c>
      <c r="D27" s="18">
        <v>1619054.73</v>
      </c>
      <c r="E27" s="18">
        <v>112413.75</v>
      </c>
      <c r="F27" s="18">
        <f>E27- D27</f>
        <v>-1506640.98</v>
      </c>
      <c r="G27" s="19">
        <f>(E27- D27)/D27</f>
        <v>-0.93056828288936222</v>
      </c>
      <c r="H27" s="18">
        <v>0</v>
      </c>
      <c r="I27" s="18">
        <v>0</v>
      </c>
      <c r="J27" s="20">
        <f>H27+ I27</f>
        <v>0</v>
      </c>
    </row>
    <row r="28" spans="1:10" ht="13.5" customHeight="1" x14ac:dyDescent="0.25">
      <c r="A28" s="21" t="s">
        <v>34</v>
      </c>
      <c r="B28" s="24">
        <f>SUM(B8:B27)</f>
        <v>14283318.219999997</v>
      </c>
      <c r="C28" s="24">
        <f>SUM(C8:C27)</f>
        <v>10302825.75</v>
      </c>
      <c r="D28" s="24">
        <f>SUM(D8:D27)</f>
        <v>8369121.9300000016</v>
      </c>
      <c r="E28" s="24">
        <f>SUM(E8:E27)</f>
        <v>2973470.67</v>
      </c>
      <c r="F28" s="24">
        <f>SUM(F8:F27)</f>
        <v>-5395651.2599999998</v>
      </c>
      <c r="G28" s="25">
        <f>(E28- D28)/D28</f>
        <v>-0.64470936200113416</v>
      </c>
      <c r="H28" s="24">
        <f>SUM(H8:H27)</f>
        <v>0</v>
      </c>
      <c r="I28" s="11">
        <v>0</v>
      </c>
      <c r="J28" s="26">
        <f>SUM(J8:J27)</f>
        <v>0</v>
      </c>
    </row>
    <row r="29" spans="1:10" ht="16.5" customHeight="1" x14ac:dyDescent="0.25">
      <c r="A29" s="21" t="s">
        <v>35</v>
      </c>
      <c r="B29" s="18"/>
      <c r="C29" s="18"/>
      <c r="D29" s="18"/>
      <c r="E29" s="18"/>
      <c r="F29" s="18"/>
      <c r="G29" s="19"/>
      <c r="H29" s="18"/>
      <c r="I29" s="18"/>
      <c r="J29" s="20"/>
    </row>
    <row r="30" spans="1:10" ht="13.5" customHeight="1" x14ac:dyDescent="0.25">
      <c r="A30" s="17" t="s">
        <v>36</v>
      </c>
      <c r="B30" s="18">
        <v>0</v>
      </c>
      <c r="C30" s="18">
        <v>0</v>
      </c>
      <c r="D30" s="18">
        <v>0</v>
      </c>
      <c r="E30" s="18">
        <v>2538.1799999999998</v>
      </c>
      <c r="F30" s="18">
        <f>E30- D30</f>
        <v>2538.1799999999998</v>
      </c>
      <c r="G30" s="19" t="e">
        <f>(E30- D30)/D30</f>
        <v>#DIV/0!</v>
      </c>
      <c r="H30" s="18">
        <v>80300</v>
      </c>
      <c r="I30" s="18">
        <v>0</v>
      </c>
      <c r="J30" s="20">
        <f>H30+ I30</f>
        <v>80300</v>
      </c>
    </row>
    <row r="31" spans="1:10" ht="13.5" customHeight="1" x14ac:dyDescent="0.25">
      <c r="A31" s="17" t="s">
        <v>37</v>
      </c>
      <c r="B31" s="18">
        <v>796383.39</v>
      </c>
      <c r="C31" s="18">
        <v>0</v>
      </c>
      <c r="D31" s="18">
        <v>0</v>
      </c>
      <c r="E31" s="18">
        <v>2839848.59</v>
      </c>
      <c r="F31" s="18">
        <f>E31- D31</f>
        <v>2839848.59</v>
      </c>
      <c r="G31" s="19" t="e">
        <f>(E31- D31)/D31</f>
        <v>#DIV/0!</v>
      </c>
      <c r="H31" s="18">
        <v>6020400</v>
      </c>
      <c r="I31" s="18">
        <v>0</v>
      </c>
      <c r="J31" s="20">
        <f>H31+ I31</f>
        <v>6020400</v>
      </c>
    </row>
    <row r="32" spans="1:10" ht="13.5" customHeight="1" x14ac:dyDescent="0.25">
      <c r="A32" s="17" t="s">
        <v>38</v>
      </c>
      <c r="B32" s="18">
        <v>13486934.83</v>
      </c>
      <c r="C32" s="18">
        <v>0</v>
      </c>
      <c r="D32" s="18">
        <v>0</v>
      </c>
      <c r="E32" s="18">
        <v>0</v>
      </c>
      <c r="F32" s="18">
        <f>E32- D32</f>
        <v>0</v>
      </c>
      <c r="G32" s="19" t="e">
        <f>(E32- D32)/D32</f>
        <v>#DIV/0!</v>
      </c>
      <c r="H32" s="18">
        <v>7358100</v>
      </c>
      <c r="I32" s="18">
        <v>0</v>
      </c>
      <c r="J32" s="20">
        <f>H32+ I32</f>
        <v>7358100</v>
      </c>
    </row>
    <row r="33" spans="1:10" ht="13.5" customHeight="1" x14ac:dyDescent="0.25">
      <c r="A33" s="22" t="s">
        <v>34</v>
      </c>
      <c r="B33" s="27">
        <f>SUM(B30:B32)</f>
        <v>14283318.220000001</v>
      </c>
      <c r="C33" s="27">
        <f>SUM(C30:C32)</f>
        <v>0</v>
      </c>
      <c r="D33" s="27">
        <f>SUM(D30:D32)</f>
        <v>0</v>
      </c>
      <c r="E33" s="27">
        <f>SUM(E30:E32)</f>
        <v>2842386.77</v>
      </c>
      <c r="F33" s="27">
        <f>SUM(F30:F32)</f>
        <v>2842386.77</v>
      </c>
      <c r="G33" s="28" t="e">
        <f>(E33- D33)/D33</f>
        <v>#DIV/0!</v>
      </c>
      <c r="H33" s="27">
        <f>SUM(H30:H32)</f>
        <v>13458800</v>
      </c>
      <c r="I33" s="23">
        <v>0</v>
      </c>
      <c r="J33" s="29">
        <f>SUM(J30:J32)</f>
        <v>13458800</v>
      </c>
    </row>
    <row r="36" spans="1:10" ht="13.5" customHeight="1" x14ac:dyDescent="0.25">
      <c r="A36" s="3" t="s">
        <v>39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47</v>
      </c>
      <c r="J36" s="3" t="s">
        <v>48</v>
      </c>
    </row>
    <row r="37" spans="1:10" ht="37" customHeight="1" x14ac:dyDescent="0.25">
      <c r="A37" s="6" t="s">
        <v>80</v>
      </c>
      <c r="B37" s="7" t="s">
        <v>50</v>
      </c>
      <c r="C37" s="7" t="s">
        <v>51</v>
      </c>
      <c r="D37" s="7" t="s">
        <v>52</v>
      </c>
      <c r="E37" s="7" t="s">
        <v>53</v>
      </c>
      <c r="F37" s="7" t="s">
        <v>54</v>
      </c>
      <c r="G37" s="7" t="s">
        <v>55</v>
      </c>
      <c r="H37" s="7" t="s">
        <v>56</v>
      </c>
      <c r="I37" s="7" t="s">
        <v>55</v>
      </c>
      <c r="J37" s="8" t="s">
        <v>57</v>
      </c>
    </row>
    <row r="38" spans="1:10" ht="13.5" customHeight="1" x14ac:dyDescent="0.25">
      <c r="A38" s="9" t="s">
        <v>59</v>
      </c>
      <c r="B38" s="11">
        <f>J8</f>
        <v>0</v>
      </c>
      <c r="C38" s="11">
        <v>0</v>
      </c>
      <c r="D38" s="11">
        <v>0</v>
      </c>
      <c r="E38" s="11">
        <f>SUM(B38:D38)</f>
        <v>0</v>
      </c>
      <c r="F38" s="11">
        <v>0</v>
      </c>
      <c r="G38" s="14" t="e">
        <f>F38/E38</f>
        <v>#DIV/0!</v>
      </c>
      <c r="H38" s="11">
        <v>0</v>
      </c>
      <c r="I38" s="14">
        <f>IF(E38=0,0,H38/E38)</f>
        <v>0</v>
      </c>
      <c r="J38" s="16">
        <f>E38+F38+H38</f>
        <v>0</v>
      </c>
    </row>
    <row r="39" spans="1:10" ht="13.5" customHeight="1" x14ac:dyDescent="0.25">
      <c r="A39" s="17" t="s">
        <v>60</v>
      </c>
      <c r="B39" s="18">
        <f>J9</f>
        <v>0</v>
      </c>
      <c r="C39" s="18">
        <v>0</v>
      </c>
      <c r="D39" s="18">
        <v>0</v>
      </c>
      <c r="E39" s="18">
        <f>SUM(B39:D39)</f>
        <v>0</v>
      </c>
      <c r="F39" s="18">
        <v>0</v>
      </c>
      <c r="G39" s="19" t="e">
        <f>F39/E39</f>
        <v>#DIV/0!</v>
      </c>
      <c r="H39" s="18">
        <v>0</v>
      </c>
      <c r="I39" s="19">
        <f>IF(E39=0,0,H39/E39)</f>
        <v>0</v>
      </c>
      <c r="J39" s="20">
        <f>E39+F39+H39</f>
        <v>0</v>
      </c>
    </row>
    <row r="40" spans="1:10" ht="13.5" customHeight="1" x14ac:dyDescent="0.25">
      <c r="A40" s="17" t="s">
        <v>61</v>
      </c>
      <c r="B40" s="18">
        <f>J10</f>
        <v>0</v>
      </c>
      <c r="C40" s="18">
        <v>0</v>
      </c>
      <c r="D40" s="18">
        <v>0</v>
      </c>
      <c r="E40" s="18">
        <f>SUM(B40:D40)</f>
        <v>0</v>
      </c>
      <c r="F40" s="18">
        <v>0</v>
      </c>
      <c r="G40" s="19" t="e">
        <f>F40/E40</f>
        <v>#DIV/0!</v>
      </c>
      <c r="H40" s="18">
        <v>0</v>
      </c>
      <c r="I40" s="19">
        <f>IF(E40=0,0,H40/E40)</f>
        <v>0</v>
      </c>
      <c r="J40" s="20">
        <f>E40+F40+H40</f>
        <v>0</v>
      </c>
    </row>
    <row r="41" spans="1:10" ht="13.5" customHeight="1" x14ac:dyDescent="0.25">
      <c r="A41" s="17" t="s">
        <v>62</v>
      </c>
      <c r="B41" s="18">
        <f>J11</f>
        <v>0</v>
      </c>
      <c r="C41" s="18">
        <v>0</v>
      </c>
      <c r="D41" s="18">
        <v>0</v>
      </c>
      <c r="E41" s="18">
        <f>SUM(B41:D41)</f>
        <v>0</v>
      </c>
      <c r="F41" s="18">
        <v>0</v>
      </c>
      <c r="G41" s="19" t="e">
        <f>F41/E41</f>
        <v>#DIV/0!</v>
      </c>
      <c r="H41" s="18">
        <v>0</v>
      </c>
      <c r="I41" s="19">
        <f>IF(E41=0,0,H41/E41)</f>
        <v>0</v>
      </c>
      <c r="J41" s="20">
        <f>E41+F41+H41</f>
        <v>0</v>
      </c>
    </row>
    <row r="42" spans="1:10" ht="13.5" customHeight="1" x14ac:dyDescent="0.25">
      <c r="A42" s="17" t="s">
        <v>63</v>
      </c>
      <c r="B42" s="18">
        <f>J12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64</v>
      </c>
      <c r="B43" s="18">
        <f>J13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65</v>
      </c>
      <c r="B44" s="18">
        <f>J14</f>
        <v>0</v>
      </c>
      <c r="C44" s="18">
        <v>0</v>
      </c>
      <c r="D44" s="18">
        <v>0</v>
      </c>
      <c r="E44" s="18">
        <f>SUM(B44:D44)</f>
        <v>0</v>
      </c>
      <c r="F44" s="18">
        <v>0</v>
      </c>
      <c r="G44" s="19" t="e">
        <f>F44/E44</f>
        <v>#DIV/0!</v>
      </c>
      <c r="H44" s="18">
        <v>0</v>
      </c>
      <c r="I44" s="19">
        <f>IF(E44=0,0,H44/E44)</f>
        <v>0</v>
      </c>
      <c r="J44" s="20">
        <f>E44+F44+H44</f>
        <v>0</v>
      </c>
    </row>
    <row r="45" spans="1:10" ht="13.5" customHeight="1" x14ac:dyDescent="0.25">
      <c r="A45" s="17" t="s">
        <v>66</v>
      </c>
      <c r="B45" s="18">
        <f>J15</f>
        <v>0</v>
      </c>
      <c r="C45" s="18">
        <v>0</v>
      </c>
      <c r="D45" s="18">
        <v>0</v>
      </c>
      <c r="E45" s="18">
        <f>SUM(B45:D45)</f>
        <v>0</v>
      </c>
      <c r="F45" s="18">
        <v>0</v>
      </c>
      <c r="G45" s="19" t="e">
        <f>F45/E45</f>
        <v>#DIV/0!</v>
      </c>
      <c r="H45" s="18">
        <v>0</v>
      </c>
      <c r="I45" s="19">
        <f>IF(E45=0,0,H45/E45)</f>
        <v>0</v>
      </c>
      <c r="J45" s="20">
        <f>E45+F45+H45</f>
        <v>0</v>
      </c>
    </row>
    <row r="46" spans="1:10" ht="13.5" customHeight="1" x14ac:dyDescent="0.25">
      <c r="A46" s="17" t="s">
        <v>67</v>
      </c>
      <c r="B46" s="18">
        <f>J16</f>
        <v>0</v>
      </c>
      <c r="C46" s="18">
        <v>0</v>
      </c>
      <c r="D46" s="18">
        <v>0</v>
      </c>
      <c r="E46" s="18">
        <f>SUM(B46:D46)</f>
        <v>0</v>
      </c>
      <c r="F46" s="18">
        <v>0</v>
      </c>
      <c r="G46" s="19" t="e">
        <f>F46/E46</f>
        <v>#DIV/0!</v>
      </c>
      <c r="H46" s="18">
        <v>0</v>
      </c>
      <c r="I46" s="19">
        <f>IF(E46=0,0,H46/E46)</f>
        <v>0</v>
      </c>
      <c r="J46" s="20">
        <f>E46+F46+H46</f>
        <v>0</v>
      </c>
    </row>
    <row r="47" spans="1:10" ht="13.5" customHeight="1" x14ac:dyDescent="0.25">
      <c r="A47" s="17" t="s">
        <v>68</v>
      </c>
      <c r="B47" s="18">
        <f>J17</f>
        <v>0</v>
      </c>
      <c r="C47" s="18">
        <v>0</v>
      </c>
      <c r="D47" s="18">
        <v>0</v>
      </c>
      <c r="E47" s="18">
        <f>SUM(B47:D47)</f>
        <v>0</v>
      </c>
      <c r="F47" s="18">
        <v>0</v>
      </c>
      <c r="G47" s="19" t="e">
        <f>F47/E47</f>
        <v>#DIV/0!</v>
      </c>
      <c r="H47" s="18">
        <v>0</v>
      </c>
      <c r="I47" s="19">
        <f>IF(E47=0,0,H47/E47)</f>
        <v>0</v>
      </c>
      <c r="J47" s="20">
        <f>E47+F47+H47</f>
        <v>0</v>
      </c>
    </row>
    <row r="48" spans="1:10" ht="13.5" customHeight="1" x14ac:dyDescent="0.25">
      <c r="A48" s="17" t="s">
        <v>69</v>
      </c>
      <c r="B48" s="18">
        <f>J18</f>
        <v>0</v>
      </c>
      <c r="C48" s="18">
        <v>0</v>
      </c>
      <c r="D48" s="18">
        <v>0</v>
      </c>
      <c r="E48" s="18">
        <f>SUM(B48:D48)</f>
        <v>0</v>
      </c>
      <c r="F48" s="18">
        <v>0</v>
      </c>
      <c r="G48" s="19" t="e">
        <f>F48/E48</f>
        <v>#DIV/0!</v>
      </c>
      <c r="H48" s="18">
        <v>0</v>
      </c>
      <c r="I48" s="19">
        <f>IF(E48=0,0,H48/E48)</f>
        <v>0</v>
      </c>
      <c r="J48" s="20">
        <f>E48+F48+H48</f>
        <v>0</v>
      </c>
    </row>
    <row r="49" spans="1:10" ht="13.5" customHeight="1" x14ac:dyDescent="0.25">
      <c r="A49" s="17" t="s">
        <v>70</v>
      </c>
      <c r="B49" s="18">
        <f>J19</f>
        <v>0</v>
      </c>
      <c r="C49" s="18">
        <v>0</v>
      </c>
      <c r="D49" s="18">
        <v>0</v>
      </c>
      <c r="E49" s="18">
        <f>SUM(B49:D49)</f>
        <v>0</v>
      </c>
      <c r="F49" s="18">
        <v>0</v>
      </c>
      <c r="G49" s="19" t="e">
        <f>F49/E49</f>
        <v>#DIV/0!</v>
      </c>
      <c r="H49" s="18">
        <v>0</v>
      </c>
      <c r="I49" s="19">
        <f>IF(E49=0,0,H49/E49)</f>
        <v>0</v>
      </c>
      <c r="J49" s="20">
        <f>E49+F49+H49</f>
        <v>0</v>
      </c>
    </row>
    <row r="50" spans="1:10" ht="13.5" customHeight="1" x14ac:dyDescent="0.25">
      <c r="A50" s="17" t="s">
        <v>71</v>
      </c>
      <c r="B50" s="18">
        <f>J20</f>
        <v>0</v>
      </c>
      <c r="C50" s="18">
        <v>0</v>
      </c>
      <c r="D50" s="18">
        <v>0</v>
      </c>
      <c r="E50" s="18">
        <f>SUM(B50:D50)</f>
        <v>0</v>
      </c>
      <c r="F50" s="18">
        <v>0</v>
      </c>
      <c r="G50" s="19" t="e">
        <f>F50/E50</f>
        <v>#DIV/0!</v>
      </c>
      <c r="H50" s="18">
        <v>0</v>
      </c>
      <c r="I50" s="19">
        <f>IF(E50=0,0,H50/E50)</f>
        <v>0</v>
      </c>
      <c r="J50" s="20">
        <f>E50+F50+H50</f>
        <v>0</v>
      </c>
    </row>
    <row r="51" spans="1:10" ht="13.5" customHeight="1" x14ac:dyDescent="0.25">
      <c r="A51" s="17" t="s">
        <v>72</v>
      </c>
      <c r="B51" s="18">
        <f>J21</f>
        <v>0</v>
      </c>
      <c r="C51" s="18">
        <v>0</v>
      </c>
      <c r="D51" s="18">
        <v>0</v>
      </c>
      <c r="E51" s="18">
        <f>SUM(B51:D51)</f>
        <v>0</v>
      </c>
      <c r="F51" s="18">
        <v>0</v>
      </c>
      <c r="G51" s="19" t="e">
        <f>F51/E51</f>
        <v>#DIV/0!</v>
      </c>
      <c r="H51" s="18">
        <v>0</v>
      </c>
      <c r="I51" s="19">
        <f>IF(E51=0,0,H51/E51)</f>
        <v>0</v>
      </c>
      <c r="J51" s="20">
        <f>E51+F51+H51</f>
        <v>0</v>
      </c>
    </row>
    <row r="52" spans="1:10" ht="13.5" customHeight="1" x14ac:dyDescent="0.25">
      <c r="A52" s="17" t="s">
        <v>73</v>
      </c>
      <c r="B52" s="18">
        <f>J22</f>
        <v>0</v>
      </c>
      <c r="C52" s="18">
        <v>0</v>
      </c>
      <c r="D52" s="18">
        <v>0</v>
      </c>
      <c r="E52" s="18">
        <f>SUM(B52:D52)</f>
        <v>0</v>
      </c>
      <c r="F52" s="18">
        <v>0</v>
      </c>
      <c r="G52" s="19" t="e">
        <f>F52/E52</f>
        <v>#DIV/0!</v>
      </c>
      <c r="H52" s="18">
        <v>0</v>
      </c>
      <c r="I52" s="19">
        <f>IF(E52=0,0,H52/E52)</f>
        <v>0</v>
      </c>
      <c r="J52" s="20">
        <f>E52+F52+H52</f>
        <v>0</v>
      </c>
    </row>
    <row r="53" spans="1:10" ht="13.5" customHeight="1" x14ac:dyDescent="0.25">
      <c r="A53" s="17" t="s">
        <v>75</v>
      </c>
      <c r="B53" s="18">
        <f>J23</f>
        <v>0</v>
      </c>
      <c r="C53" s="18">
        <v>0</v>
      </c>
      <c r="D53" s="18">
        <v>0</v>
      </c>
      <c r="E53" s="18">
        <f>SUM(B53:D53)</f>
        <v>0</v>
      </c>
      <c r="F53" s="18">
        <v>0</v>
      </c>
      <c r="G53" s="19" t="e">
        <f>F53/E53</f>
        <v>#DIV/0!</v>
      </c>
      <c r="H53" s="18">
        <v>0</v>
      </c>
      <c r="I53" s="19">
        <f>IF(E53=0,0,H53/E53)</f>
        <v>0</v>
      </c>
      <c r="J53" s="20">
        <f>E53+F53+H53</f>
        <v>0</v>
      </c>
    </row>
    <row r="54" spans="1:10" ht="13.5" customHeight="1" x14ac:dyDescent="0.25">
      <c r="A54" s="17" t="s">
        <v>76</v>
      </c>
      <c r="B54" s="18">
        <f>J24</f>
        <v>0</v>
      </c>
      <c r="C54" s="18">
        <v>0</v>
      </c>
      <c r="D54" s="18">
        <v>0</v>
      </c>
      <c r="E54" s="18">
        <f>SUM(B54:D54)</f>
        <v>0</v>
      </c>
      <c r="F54" s="18">
        <v>0</v>
      </c>
      <c r="G54" s="19" t="e">
        <f>F54/E54</f>
        <v>#DIV/0!</v>
      </c>
      <c r="H54" s="18">
        <v>0</v>
      </c>
      <c r="I54" s="19">
        <f>IF(E54=0,0,H54/E54)</f>
        <v>0</v>
      </c>
      <c r="J54" s="20">
        <f>E54+F54+H54</f>
        <v>0</v>
      </c>
    </row>
    <row r="55" spans="1:10" ht="13.5" customHeight="1" x14ac:dyDescent="0.25">
      <c r="A55" s="17" t="s">
        <v>77</v>
      </c>
      <c r="B55" s="18">
        <f>J25</f>
        <v>0</v>
      </c>
      <c r="C55" s="18">
        <v>0</v>
      </c>
      <c r="D55" s="18">
        <v>0</v>
      </c>
      <c r="E55" s="18">
        <f>SUM(B55:D55)</f>
        <v>0</v>
      </c>
      <c r="F55" s="18">
        <v>0</v>
      </c>
      <c r="G55" s="19" t="e">
        <f>F55/E55</f>
        <v>#DIV/0!</v>
      </c>
      <c r="H55" s="18">
        <v>0</v>
      </c>
      <c r="I55" s="19">
        <f>IF(E55=0,0,H55/E55)</f>
        <v>0</v>
      </c>
      <c r="J55" s="20">
        <f>E55+F55+H55</f>
        <v>0</v>
      </c>
    </row>
    <row r="56" spans="1:10" ht="13.5" customHeight="1" x14ac:dyDescent="0.25">
      <c r="A56" s="17" t="s">
        <v>78</v>
      </c>
      <c r="B56" s="18">
        <f>J26</f>
        <v>0</v>
      </c>
      <c r="C56" s="18">
        <v>0</v>
      </c>
      <c r="D56" s="18">
        <v>0</v>
      </c>
      <c r="E56" s="18">
        <f>SUM(B56:D56)</f>
        <v>0</v>
      </c>
      <c r="F56" s="18">
        <v>0</v>
      </c>
      <c r="G56" s="19" t="e">
        <f>F56/E56</f>
        <v>#DIV/0!</v>
      </c>
      <c r="H56" s="18">
        <v>0</v>
      </c>
      <c r="I56" s="19">
        <f>IF(E56=0,0,H56/E56)</f>
        <v>0</v>
      </c>
      <c r="J56" s="20">
        <f>E56+F56+H56</f>
        <v>0</v>
      </c>
    </row>
    <row r="57" spans="1:10" ht="13.5" customHeight="1" x14ac:dyDescent="0.25">
      <c r="A57" s="17" t="s">
        <v>79</v>
      </c>
      <c r="B57" s="18">
        <f>J27</f>
        <v>0</v>
      </c>
      <c r="C57" s="18">
        <v>0</v>
      </c>
      <c r="D57" s="18">
        <v>0</v>
      </c>
      <c r="E57" s="18">
        <f>SUM(B57:D57)</f>
        <v>0</v>
      </c>
      <c r="F57" s="18">
        <v>0</v>
      </c>
      <c r="G57" s="19" t="e">
        <f>F57/E57</f>
        <v>#DIV/0!</v>
      </c>
      <c r="H57" s="18">
        <v>0</v>
      </c>
      <c r="I57" s="19">
        <f>IF(E57=0,0,H57/E57)</f>
        <v>0</v>
      </c>
      <c r="J57" s="20">
        <f>E57+F57+H57</f>
        <v>0</v>
      </c>
    </row>
    <row r="58" spans="1:10" ht="13.5" customHeight="1" x14ac:dyDescent="0.25">
      <c r="A58" s="21" t="s">
        <v>34</v>
      </c>
      <c r="B58" s="24">
        <f>SUM(B38:B57)</f>
        <v>0</v>
      </c>
      <c r="C58" s="24">
        <f>SUM(C38:C57)</f>
        <v>0</v>
      </c>
      <c r="D58" s="24">
        <f>SUM(D38:D57)</f>
        <v>0</v>
      </c>
      <c r="E58" s="24">
        <f>SUM(E38:E57)</f>
        <v>0</v>
      </c>
      <c r="F58" s="24">
        <f>SUM(F38:F57)</f>
        <v>0</v>
      </c>
      <c r="G58" s="25" t="e">
        <f>F58/E58</f>
        <v>#DIV/0!</v>
      </c>
      <c r="H58" s="24">
        <f>SUM(H38:H57)</f>
        <v>0</v>
      </c>
      <c r="I58" s="11">
        <v>0</v>
      </c>
      <c r="J58" s="26">
        <f>SUM(J38:J57)</f>
        <v>0</v>
      </c>
    </row>
    <row r="59" spans="1:10" ht="13.5" customHeight="1" x14ac:dyDescent="0.25">
      <c r="A59" s="21" t="s">
        <v>35</v>
      </c>
      <c r="B59" s="18"/>
      <c r="C59" s="18"/>
      <c r="D59" s="18"/>
      <c r="E59" s="18"/>
      <c r="F59" s="18"/>
      <c r="G59" s="19"/>
      <c r="H59" s="18"/>
      <c r="I59" s="18"/>
      <c r="J59" s="20"/>
    </row>
    <row r="60" spans="1:10" ht="13.5" customHeight="1" x14ac:dyDescent="0.25">
      <c r="A60" s="17" t="s">
        <v>36</v>
      </c>
      <c r="B60" s="18">
        <f>J30</f>
        <v>80300</v>
      </c>
      <c r="C60" s="18">
        <v>0</v>
      </c>
      <c r="D60" s="18">
        <v>0</v>
      </c>
      <c r="E60" s="18">
        <f>SUM(B60:D60)</f>
        <v>80300</v>
      </c>
      <c r="F60" s="18">
        <v>0</v>
      </c>
      <c r="G60" s="19">
        <f>F60/E60</f>
        <v>0</v>
      </c>
      <c r="H60" s="18">
        <v>0</v>
      </c>
      <c r="I60" s="19">
        <f>IF(E60=0,0,H60/E60)</f>
        <v>0</v>
      </c>
      <c r="J60" s="20">
        <f>E60+F60+H60</f>
        <v>80300</v>
      </c>
    </row>
    <row r="61" spans="1:10" ht="13.5" customHeight="1" x14ac:dyDescent="0.25">
      <c r="A61" s="17" t="s">
        <v>37</v>
      </c>
      <c r="B61" s="18">
        <f>J31</f>
        <v>6020400</v>
      </c>
      <c r="C61" s="18">
        <v>0</v>
      </c>
      <c r="D61" s="18">
        <v>0</v>
      </c>
      <c r="E61" s="18">
        <f>SUM(B61:D61)</f>
        <v>6020400</v>
      </c>
      <c r="F61" s="18">
        <v>0</v>
      </c>
      <c r="G61" s="19">
        <f>F61/E61</f>
        <v>0</v>
      </c>
      <c r="H61" s="18">
        <v>0</v>
      </c>
      <c r="I61" s="19">
        <f>IF(E61=0,0,H61/E61)</f>
        <v>0</v>
      </c>
      <c r="J61" s="20">
        <f>E61+F61+H61</f>
        <v>6020400</v>
      </c>
    </row>
    <row r="62" spans="1:10" ht="13.5" customHeight="1" x14ac:dyDescent="0.25">
      <c r="A62" s="17" t="s">
        <v>38</v>
      </c>
      <c r="B62" s="18">
        <f>J32</f>
        <v>7358100</v>
      </c>
      <c r="C62" s="18">
        <v>0</v>
      </c>
      <c r="D62" s="18">
        <v>0</v>
      </c>
      <c r="E62" s="18">
        <f>SUM(B62:D62)</f>
        <v>7358100</v>
      </c>
      <c r="F62" s="18">
        <v>0</v>
      </c>
      <c r="G62" s="19">
        <f>F62/E62</f>
        <v>0</v>
      </c>
      <c r="H62" s="18">
        <v>0</v>
      </c>
      <c r="I62" s="19">
        <f>IF(E62=0,0,H62/E62)</f>
        <v>0</v>
      </c>
      <c r="J62" s="20">
        <f>E62+F62+H62</f>
        <v>7358100</v>
      </c>
    </row>
    <row r="63" spans="1:10" ht="13.5" customHeight="1" x14ac:dyDescent="0.25">
      <c r="A63" s="22" t="s">
        <v>34</v>
      </c>
      <c r="B63" s="27">
        <f>SUM(B60:B62)</f>
        <v>13458800</v>
      </c>
      <c r="C63" s="27">
        <f>SUM(C60:C62)</f>
        <v>0</v>
      </c>
      <c r="D63" s="27">
        <f>SUM(D60:D62)</f>
        <v>0</v>
      </c>
      <c r="E63" s="27">
        <f>SUM(E60:E62)</f>
        <v>13458800</v>
      </c>
      <c r="F63" s="27">
        <f>SUM(F60:F62)</f>
        <v>0</v>
      </c>
      <c r="G63" s="28">
        <f>F63/E63</f>
        <v>0</v>
      </c>
      <c r="H63" s="27">
        <f>SUM(H60:H62)</f>
        <v>0</v>
      </c>
      <c r="I63" s="23">
        <v>0</v>
      </c>
      <c r="J63" s="29">
        <f>SUM(J60:J62)</f>
        <v>13458800</v>
      </c>
    </row>
  </sheetData>
  <mergeCells count="1"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6449-73BF-436D-BE3D-27A75E98B342}">
  <dimension ref="A1:J29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81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18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28</v>
      </c>
      <c r="B8" s="11">
        <v>0</v>
      </c>
      <c r="C8" s="11">
        <v>1657410.87</v>
      </c>
      <c r="D8" s="11">
        <v>1815364.26</v>
      </c>
      <c r="E8" s="11">
        <v>2513778.0699999998</v>
      </c>
      <c r="F8" s="11">
        <f>E8- D8</f>
        <v>698413.80999999982</v>
      </c>
      <c r="G8" s="14">
        <f>(E8- D8)/D8</f>
        <v>0.38472378540712254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31</v>
      </c>
      <c r="B9" s="18">
        <v>0</v>
      </c>
      <c r="C9" s="18">
        <v>0</v>
      </c>
      <c r="D9" s="18">
        <v>0</v>
      </c>
      <c r="E9" s="18">
        <v>15</v>
      </c>
      <c r="F9" s="18">
        <f>E9- D9</f>
        <v>15</v>
      </c>
      <c r="G9" s="19" t="e">
        <f>(E9- D9)/D9</f>
        <v>#DIV/0!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32</v>
      </c>
      <c r="B10" s="18">
        <v>65162.95</v>
      </c>
      <c r="C10" s="18">
        <v>34447.24</v>
      </c>
      <c r="D10" s="18">
        <v>-508.77</v>
      </c>
      <c r="E10" s="18">
        <v>0</v>
      </c>
      <c r="F10" s="18">
        <f>E10- D10</f>
        <v>508.77</v>
      </c>
      <c r="G10" s="19">
        <f>(E10- D10)/D10</f>
        <v>-1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21" t="s">
        <v>34</v>
      </c>
      <c r="B11" s="24">
        <f>SUM(B8:B10)</f>
        <v>65162.95</v>
      </c>
      <c r="C11" s="24">
        <f>SUM(C8:C10)</f>
        <v>1691858.11</v>
      </c>
      <c r="D11" s="24">
        <f>SUM(D8:D10)</f>
        <v>1814855.49</v>
      </c>
      <c r="E11" s="24">
        <f>SUM(E8:E10)</f>
        <v>2513793.0699999998</v>
      </c>
      <c r="F11" s="24">
        <f>SUM(F8:F10)</f>
        <v>698937.57999999984</v>
      </c>
      <c r="G11" s="25">
        <f>(E11- D11)/D11</f>
        <v>0.38512023896734604</v>
      </c>
      <c r="H11" s="24">
        <f>SUM(H8:H10)</f>
        <v>0</v>
      </c>
      <c r="I11" s="11">
        <v>0</v>
      </c>
      <c r="J11" s="26">
        <f>SUM(J8:J10)</f>
        <v>0</v>
      </c>
    </row>
    <row r="12" spans="1:10" ht="16.5" customHeight="1" x14ac:dyDescent="0.25">
      <c r="A12" s="21" t="s">
        <v>35</v>
      </c>
      <c r="B12" s="18"/>
      <c r="C12" s="18"/>
      <c r="D12" s="18"/>
      <c r="E12" s="18"/>
      <c r="F12" s="18"/>
      <c r="G12" s="19"/>
      <c r="H12" s="18"/>
      <c r="I12" s="18"/>
      <c r="J12" s="20"/>
    </row>
    <row r="13" spans="1:10" ht="13.5" customHeight="1" x14ac:dyDescent="0.25">
      <c r="A13" s="17" t="s">
        <v>36</v>
      </c>
      <c r="B13" s="18">
        <v>0</v>
      </c>
      <c r="C13" s="18">
        <v>0</v>
      </c>
      <c r="D13" s="18">
        <v>0</v>
      </c>
      <c r="E13" s="18">
        <v>0</v>
      </c>
      <c r="F13" s="18">
        <f>E13- D13</f>
        <v>0</v>
      </c>
      <c r="G13" s="19" t="e">
        <f>(E13- D13)/D13</f>
        <v>#DIV/0!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37</v>
      </c>
      <c r="B14" s="18">
        <v>0</v>
      </c>
      <c r="C14" s="18">
        <v>0</v>
      </c>
      <c r="D14" s="18">
        <v>0</v>
      </c>
      <c r="E14" s="18">
        <v>2513793.0699999998</v>
      </c>
      <c r="F14" s="18">
        <f>E14- D14</f>
        <v>2513793.0699999998</v>
      </c>
      <c r="G14" s="19" t="e">
        <f>(E14- D14)/D14</f>
        <v>#DIV/0!</v>
      </c>
      <c r="H14" s="18">
        <v>15000</v>
      </c>
      <c r="I14" s="18">
        <v>0</v>
      </c>
      <c r="J14" s="20">
        <f>H14+ I14</f>
        <v>15000</v>
      </c>
    </row>
    <row r="15" spans="1:10" ht="13.5" customHeight="1" x14ac:dyDescent="0.25">
      <c r="A15" s="17" t="s">
        <v>38</v>
      </c>
      <c r="B15" s="18">
        <v>65162.95</v>
      </c>
      <c r="C15" s="18">
        <v>0</v>
      </c>
      <c r="D15" s="18">
        <v>0</v>
      </c>
      <c r="E15" s="18">
        <v>0</v>
      </c>
      <c r="F15" s="18">
        <f>E15- D15</f>
        <v>0</v>
      </c>
      <c r="G15" s="19" t="e">
        <f>(E15- D15)/D15</f>
        <v>#DIV/0!</v>
      </c>
      <c r="H15" s="18">
        <v>2409500</v>
      </c>
      <c r="I15" s="18">
        <v>0</v>
      </c>
      <c r="J15" s="20">
        <f>H15+ I15</f>
        <v>2409500</v>
      </c>
    </row>
    <row r="16" spans="1:10" ht="13.5" customHeight="1" x14ac:dyDescent="0.25">
      <c r="A16" s="22" t="s">
        <v>34</v>
      </c>
      <c r="B16" s="27">
        <f>SUM(B13:B15)</f>
        <v>65162.95</v>
      </c>
      <c r="C16" s="27">
        <f>SUM(C13:C15)</f>
        <v>0</v>
      </c>
      <c r="D16" s="27">
        <f>SUM(D13:D15)</f>
        <v>0</v>
      </c>
      <c r="E16" s="27">
        <f>SUM(E13:E15)</f>
        <v>2513793.0699999998</v>
      </c>
      <c r="F16" s="27">
        <f>SUM(F13:F15)</f>
        <v>2513793.0699999998</v>
      </c>
      <c r="G16" s="28" t="e">
        <f>(E16- D16)/D16</f>
        <v>#DIV/0!</v>
      </c>
      <c r="H16" s="27">
        <f>SUM(H13:H15)</f>
        <v>2424500</v>
      </c>
      <c r="I16" s="23">
        <v>0</v>
      </c>
      <c r="J16" s="29">
        <f>SUM(J13:J15)</f>
        <v>2424500</v>
      </c>
    </row>
    <row r="19" spans="1:10" ht="13.5" customHeight="1" x14ac:dyDescent="0.25">
      <c r="A19" s="3" t="s">
        <v>39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47</v>
      </c>
      <c r="J19" s="3" t="s">
        <v>48</v>
      </c>
    </row>
    <row r="20" spans="1:10" ht="37" customHeight="1" x14ac:dyDescent="0.25">
      <c r="A20" s="6" t="s">
        <v>49</v>
      </c>
      <c r="B20" s="7" t="s">
        <v>50</v>
      </c>
      <c r="C20" s="7" t="s">
        <v>51</v>
      </c>
      <c r="D20" s="7" t="s">
        <v>52</v>
      </c>
      <c r="E20" s="7" t="s">
        <v>53</v>
      </c>
      <c r="F20" s="7" t="s">
        <v>54</v>
      </c>
      <c r="G20" s="7" t="s">
        <v>55</v>
      </c>
      <c r="H20" s="7" t="s">
        <v>56</v>
      </c>
      <c r="I20" s="7" t="s">
        <v>55</v>
      </c>
      <c r="J20" s="8" t="s">
        <v>57</v>
      </c>
    </row>
    <row r="21" spans="1:10" ht="13.5" customHeight="1" x14ac:dyDescent="0.25">
      <c r="A21" s="9" t="s">
        <v>28</v>
      </c>
      <c r="B21" s="11">
        <f>J8</f>
        <v>0</v>
      </c>
      <c r="C21" s="11">
        <v>0</v>
      </c>
      <c r="D21" s="11">
        <v>0</v>
      </c>
      <c r="E21" s="11">
        <f>SUM(B21:D21)</f>
        <v>0</v>
      </c>
      <c r="F21" s="11">
        <v>0</v>
      </c>
      <c r="G21" s="14" t="e">
        <f>F21/E21</f>
        <v>#DIV/0!</v>
      </c>
      <c r="H21" s="11">
        <v>0</v>
      </c>
      <c r="I21" s="14">
        <f>IF(E21=0,0,H21/E21)</f>
        <v>0</v>
      </c>
      <c r="J21" s="16">
        <f>E21+F21+H21</f>
        <v>0</v>
      </c>
    </row>
    <row r="22" spans="1:10" ht="13.5" customHeight="1" x14ac:dyDescent="0.25">
      <c r="A22" s="17" t="s">
        <v>31</v>
      </c>
      <c r="B22" s="18">
        <f>J9</f>
        <v>0</v>
      </c>
      <c r="C22" s="18">
        <v>0</v>
      </c>
      <c r="D22" s="18">
        <v>0</v>
      </c>
      <c r="E22" s="18">
        <f>SUM(B22:D22)</f>
        <v>0</v>
      </c>
      <c r="F22" s="18">
        <v>0</v>
      </c>
      <c r="G22" s="19" t="e">
        <f>F22/E22</f>
        <v>#DIV/0!</v>
      </c>
      <c r="H22" s="18">
        <v>0</v>
      </c>
      <c r="I22" s="19">
        <f>IF(E22=0,0,H22/E22)</f>
        <v>0</v>
      </c>
      <c r="J22" s="20">
        <f>E22+F22+H22</f>
        <v>0</v>
      </c>
    </row>
    <row r="23" spans="1:10" ht="13.5" customHeight="1" x14ac:dyDescent="0.25">
      <c r="A23" s="17" t="s">
        <v>32</v>
      </c>
      <c r="B23" s="18">
        <f>J10</f>
        <v>0</v>
      </c>
      <c r="C23" s="18">
        <v>0</v>
      </c>
      <c r="D23" s="18">
        <v>0</v>
      </c>
      <c r="E23" s="18">
        <f>SUM(B23:D23)</f>
        <v>0</v>
      </c>
      <c r="F23" s="18">
        <v>0</v>
      </c>
      <c r="G23" s="19" t="e">
        <f>F23/E23</f>
        <v>#DIV/0!</v>
      </c>
      <c r="H23" s="18">
        <v>0</v>
      </c>
      <c r="I23" s="19">
        <f>IF(E23=0,0,H23/E23)</f>
        <v>0</v>
      </c>
      <c r="J23" s="20">
        <f>E23+F23+H23</f>
        <v>0</v>
      </c>
    </row>
    <row r="24" spans="1:10" ht="13.5" customHeight="1" x14ac:dyDescent="0.25">
      <c r="A24" s="21" t="s">
        <v>34</v>
      </c>
      <c r="B24" s="24">
        <f>SUM(B21:B23)</f>
        <v>0</v>
      </c>
      <c r="C24" s="24">
        <f>SUM(C21:C23)</f>
        <v>0</v>
      </c>
      <c r="D24" s="24">
        <f>SUM(D21:D23)</f>
        <v>0</v>
      </c>
      <c r="E24" s="24">
        <f>SUM(E21:E23)</f>
        <v>0</v>
      </c>
      <c r="F24" s="24">
        <f>SUM(F21:F23)</f>
        <v>0</v>
      </c>
      <c r="G24" s="25" t="e">
        <f>F24/E24</f>
        <v>#DIV/0!</v>
      </c>
      <c r="H24" s="24">
        <f>SUM(H21:H23)</f>
        <v>0</v>
      </c>
      <c r="I24" s="11">
        <v>0</v>
      </c>
      <c r="J24" s="26">
        <f>SUM(J21:J23)</f>
        <v>0</v>
      </c>
    </row>
    <row r="25" spans="1:10" ht="13.5" customHeight="1" x14ac:dyDescent="0.25">
      <c r="A25" s="21" t="s">
        <v>35</v>
      </c>
      <c r="B25" s="18"/>
      <c r="C25" s="18"/>
      <c r="D25" s="18"/>
      <c r="E25" s="18"/>
      <c r="F25" s="18"/>
      <c r="G25" s="19"/>
      <c r="H25" s="18"/>
      <c r="I25" s="18"/>
      <c r="J25" s="20"/>
    </row>
    <row r="26" spans="1:10" ht="13.5" customHeight="1" x14ac:dyDescent="0.25">
      <c r="A26" s="17" t="s">
        <v>36</v>
      </c>
      <c r="B26" s="18">
        <f>J13</f>
        <v>0</v>
      </c>
      <c r="C26" s="18">
        <v>0</v>
      </c>
      <c r="D26" s="18">
        <v>0</v>
      </c>
      <c r="E26" s="18">
        <f>SUM(B26:D26)</f>
        <v>0</v>
      </c>
      <c r="F26" s="18">
        <v>0</v>
      </c>
      <c r="G26" s="19" t="e">
        <f>F26/E26</f>
        <v>#DIV/0!</v>
      </c>
      <c r="H26" s="18">
        <v>0</v>
      </c>
      <c r="I26" s="19">
        <f>IF(E26=0,0,H26/E26)</f>
        <v>0</v>
      </c>
      <c r="J26" s="20">
        <f>E26+F26+H26</f>
        <v>0</v>
      </c>
    </row>
    <row r="27" spans="1:10" ht="13.5" customHeight="1" x14ac:dyDescent="0.25">
      <c r="A27" s="17" t="s">
        <v>37</v>
      </c>
      <c r="B27" s="18">
        <f>J14</f>
        <v>15000</v>
      </c>
      <c r="C27" s="18">
        <v>0</v>
      </c>
      <c r="D27" s="18">
        <v>0</v>
      </c>
      <c r="E27" s="18">
        <f>SUM(B27:D27)</f>
        <v>15000</v>
      </c>
      <c r="F27" s="18">
        <v>0</v>
      </c>
      <c r="G27" s="19">
        <f>F27/E27</f>
        <v>0</v>
      </c>
      <c r="H27" s="18">
        <v>0</v>
      </c>
      <c r="I27" s="19">
        <f>IF(E27=0,0,H27/E27)</f>
        <v>0</v>
      </c>
      <c r="J27" s="20">
        <f>E27+F27+H27</f>
        <v>15000</v>
      </c>
    </row>
    <row r="28" spans="1:10" ht="13.5" customHeight="1" x14ac:dyDescent="0.25">
      <c r="A28" s="17" t="s">
        <v>38</v>
      </c>
      <c r="B28" s="18">
        <f>J15</f>
        <v>2409500</v>
      </c>
      <c r="C28" s="18">
        <v>0</v>
      </c>
      <c r="D28" s="18">
        <v>0</v>
      </c>
      <c r="E28" s="18">
        <f>SUM(B28:D28)</f>
        <v>2409500</v>
      </c>
      <c r="F28" s="18">
        <v>0</v>
      </c>
      <c r="G28" s="19">
        <f>F28/E28</f>
        <v>0</v>
      </c>
      <c r="H28" s="18">
        <v>0</v>
      </c>
      <c r="I28" s="19">
        <f>IF(E28=0,0,H28/E28)</f>
        <v>0</v>
      </c>
      <c r="J28" s="20">
        <f>E28+F28+H28</f>
        <v>2409500</v>
      </c>
    </row>
    <row r="29" spans="1:10" ht="13.5" customHeight="1" x14ac:dyDescent="0.25">
      <c r="A29" s="22" t="s">
        <v>34</v>
      </c>
      <c r="B29" s="27">
        <f>SUM(B26:B28)</f>
        <v>2424500</v>
      </c>
      <c r="C29" s="27">
        <f>SUM(C26:C28)</f>
        <v>0</v>
      </c>
      <c r="D29" s="27">
        <f>SUM(D26:D28)</f>
        <v>0</v>
      </c>
      <c r="E29" s="27">
        <f>SUM(E26:E28)</f>
        <v>2424500</v>
      </c>
      <c r="F29" s="27">
        <f>SUM(F26:F28)</f>
        <v>0</v>
      </c>
      <c r="G29" s="28">
        <f>F29/E29</f>
        <v>0</v>
      </c>
      <c r="H29" s="27">
        <f>SUM(H26:H28)</f>
        <v>0</v>
      </c>
      <c r="I29" s="23">
        <v>0</v>
      </c>
      <c r="J29" s="29">
        <f>SUM(J26:J28)</f>
        <v>2424500</v>
      </c>
    </row>
  </sheetData>
  <mergeCells count="1">
    <mergeCell ref="F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CAC9-52D0-4CEB-A0CA-5A211449618D}">
  <dimension ref="A1:J65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58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59</v>
      </c>
      <c r="B8" s="11">
        <v>0</v>
      </c>
      <c r="C8" s="11">
        <v>340420.67</v>
      </c>
      <c r="D8" s="11">
        <v>376375.47</v>
      </c>
      <c r="E8" s="11">
        <v>-53676.49</v>
      </c>
      <c r="F8" s="11">
        <f>E8- D8</f>
        <v>-430051.95999999996</v>
      </c>
      <c r="G8" s="14">
        <f>(E8- D8)/D8</f>
        <v>-1.1426142091566169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60</v>
      </c>
      <c r="B9" s="18">
        <v>0</v>
      </c>
      <c r="C9" s="18">
        <v>50434.8</v>
      </c>
      <c r="D9" s="18">
        <v>66400.27</v>
      </c>
      <c r="E9" s="18">
        <v>29016.69</v>
      </c>
      <c r="F9" s="18">
        <f>E9- D9</f>
        <v>-37383.58</v>
      </c>
      <c r="G9" s="19">
        <f>(E9- D9)/D9</f>
        <v>-0.56300343357037552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61</v>
      </c>
      <c r="B10" s="18">
        <v>0</v>
      </c>
      <c r="C10" s="18">
        <v>147751.5</v>
      </c>
      <c r="D10" s="18">
        <v>161892.9</v>
      </c>
      <c r="E10" s="18">
        <v>294.39999999999998</v>
      </c>
      <c r="F10" s="18">
        <f>E10- D10</f>
        <v>-161598.5</v>
      </c>
      <c r="G10" s="19">
        <f>(E10- D10)/D10</f>
        <v>-0.99818151382796905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62</v>
      </c>
      <c r="B11" s="18">
        <v>0</v>
      </c>
      <c r="C11" s="18">
        <v>-33567.47</v>
      </c>
      <c r="D11" s="18">
        <v>110886.27</v>
      </c>
      <c r="E11" s="18">
        <v>277113.92</v>
      </c>
      <c r="F11" s="18">
        <f>E11- D11</f>
        <v>166227.64999999997</v>
      </c>
      <c r="G11" s="19">
        <f>(E11- D11)/D11</f>
        <v>1.4990823480670776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63</v>
      </c>
      <c r="B12" s="18">
        <v>0</v>
      </c>
      <c r="C12" s="18">
        <v>1663531.63</v>
      </c>
      <c r="D12" s="18">
        <v>1994558.53</v>
      </c>
      <c r="E12" s="18">
        <v>-1079.8399999999999</v>
      </c>
      <c r="F12" s="18">
        <f>E12- D12</f>
        <v>-1995638.37</v>
      </c>
      <c r="G12" s="19">
        <f>(E12- D12)/D12</f>
        <v>-1.0005413929868481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64</v>
      </c>
      <c r="B13" s="18">
        <v>0</v>
      </c>
      <c r="C13" s="18">
        <v>1861.74</v>
      </c>
      <c r="D13" s="18">
        <v>144.11000000000001</v>
      </c>
      <c r="E13" s="18">
        <v>0</v>
      </c>
      <c r="F13" s="18">
        <f>E13- D13</f>
        <v>-144.11000000000001</v>
      </c>
      <c r="G13" s="19">
        <f>(E13- D13)/D13</f>
        <v>-1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65</v>
      </c>
      <c r="B14" s="18">
        <v>0</v>
      </c>
      <c r="C14" s="18">
        <v>-1762056.53</v>
      </c>
      <c r="D14" s="18">
        <v>-1080107.98</v>
      </c>
      <c r="E14" s="18">
        <v>2784783.95</v>
      </c>
      <c r="F14" s="18">
        <f>E14- D14</f>
        <v>3864891.93</v>
      </c>
      <c r="G14" s="19">
        <f>(E14- D14)/D14</f>
        <v>-3.5782458805646451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66</v>
      </c>
      <c r="B15" s="18">
        <v>0</v>
      </c>
      <c r="C15" s="18">
        <v>1182.47</v>
      </c>
      <c r="D15" s="18">
        <v>46211.42</v>
      </c>
      <c r="E15" s="18">
        <v>0</v>
      </c>
      <c r="F15" s="18">
        <f>E15- D15</f>
        <v>-46211.42</v>
      </c>
      <c r="G15" s="19">
        <f>(E15- D15)/D15</f>
        <v>-1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67</v>
      </c>
      <c r="B16" s="18">
        <v>0</v>
      </c>
      <c r="C16" s="18">
        <v>0</v>
      </c>
      <c r="D16" s="18">
        <v>0</v>
      </c>
      <c r="E16" s="18">
        <v>13495.35</v>
      </c>
      <c r="F16" s="18">
        <f>E16- D16</f>
        <v>13495.35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68</v>
      </c>
      <c r="B17" s="18">
        <v>0</v>
      </c>
      <c r="C17" s="18">
        <v>0</v>
      </c>
      <c r="D17" s="18">
        <v>0</v>
      </c>
      <c r="E17" s="18">
        <v>10322.1</v>
      </c>
      <c r="F17" s="18">
        <f>E17- D17</f>
        <v>10322.1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69</v>
      </c>
      <c r="B18" s="18">
        <v>0</v>
      </c>
      <c r="C18" s="18">
        <v>0</v>
      </c>
      <c r="D18" s="18">
        <v>0</v>
      </c>
      <c r="E18" s="18">
        <v>0</v>
      </c>
      <c r="F18" s="18">
        <f>E18- D18</f>
        <v>0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17" t="s">
        <v>70</v>
      </c>
      <c r="B19" s="18">
        <v>0</v>
      </c>
      <c r="C19" s="18">
        <v>98100.83</v>
      </c>
      <c r="D19" s="18">
        <v>56232.44</v>
      </c>
      <c r="E19" s="18">
        <v>20337.66</v>
      </c>
      <c r="F19" s="18">
        <f>E19- D19</f>
        <v>-35894.78</v>
      </c>
      <c r="G19" s="19">
        <f>(E19- D19)/D19</f>
        <v>-0.63832869425548666</v>
      </c>
      <c r="H19" s="18">
        <v>0</v>
      </c>
      <c r="I19" s="18">
        <v>0</v>
      </c>
      <c r="J19" s="20">
        <f>H19+ I19</f>
        <v>0</v>
      </c>
    </row>
    <row r="20" spans="1:10" ht="13.5" customHeight="1" x14ac:dyDescent="0.25">
      <c r="A20" s="17" t="s">
        <v>71</v>
      </c>
      <c r="B20" s="18">
        <v>0</v>
      </c>
      <c r="C20" s="18">
        <v>41004.910000000003</v>
      </c>
      <c r="D20" s="18">
        <v>46488.79</v>
      </c>
      <c r="E20" s="18">
        <v>0</v>
      </c>
      <c r="F20" s="18">
        <f>E20- D20</f>
        <v>-46488.79</v>
      </c>
      <c r="G20" s="19">
        <f>(E20- D20)/D20</f>
        <v>-1</v>
      </c>
      <c r="H20" s="18">
        <v>0</v>
      </c>
      <c r="I20" s="18">
        <v>0</v>
      </c>
      <c r="J20" s="20">
        <f>H20+ I20</f>
        <v>0</v>
      </c>
    </row>
    <row r="21" spans="1:10" ht="13.5" customHeight="1" x14ac:dyDescent="0.25">
      <c r="A21" s="17" t="s">
        <v>72</v>
      </c>
      <c r="B21" s="18">
        <v>0</v>
      </c>
      <c r="C21" s="18">
        <v>373626.54</v>
      </c>
      <c r="D21" s="18">
        <v>221908.65</v>
      </c>
      <c r="E21" s="18">
        <v>5834.76</v>
      </c>
      <c r="F21" s="18">
        <f>E21- D21</f>
        <v>-216073.88999999998</v>
      </c>
      <c r="G21" s="19">
        <f>(E21- D21)/D21</f>
        <v>-0.97370647786825792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73</v>
      </c>
      <c r="B22" s="18">
        <v>0</v>
      </c>
      <c r="C22" s="18">
        <v>44214.53</v>
      </c>
      <c r="D22" s="18">
        <v>46225.16</v>
      </c>
      <c r="E22" s="18">
        <v>3101.95</v>
      </c>
      <c r="F22" s="18">
        <f>E22- D22</f>
        <v>-43123.210000000006</v>
      </c>
      <c r="G22" s="19">
        <f>(E22- D22)/D22</f>
        <v>-0.93289476986126174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74</v>
      </c>
      <c r="B23" s="18">
        <v>0</v>
      </c>
      <c r="C23" s="18">
        <v>0</v>
      </c>
      <c r="D23" s="18">
        <v>0</v>
      </c>
      <c r="E23" s="18">
        <v>0</v>
      </c>
      <c r="F23" s="18">
        <f>E23- D23</f>
        <v>0</v>
      </c>
      <c r="G23" s="19" t="e">
        <f>(E23- D23)/D23</f>
        <v>#DIV/0!</v>
      </c>
      <c r="H23" s="18">
        <v>0</v>
      </c>
      <c r="I23" s="18">
        <v>0</v>
      </c>
      <c r="J23" s="20">
        <f>H23+ I23</f>
        <v>0</v>
      </c>
    </row>
    <row r="24" spans="1:10" ht="13.5" customHeight="1" x14ac:dyDescent="0.25">
      <c r="A24" s="17" t="s">
        <v>75</v>
      </c>
      <c r="B24" s="18">
        <v>0</v>
      </c>
      <c r="C24" s="18">
        <v>208.89</v>
      </c>
      <c r="D24" s="18">
        <v>94.3</v>
      </c>
      <c r="E24" s="18">
        <v>0</v>
      </c>
      <c r="F24" s="18">
        <f>E24- D24</f>
        <v>-94.3</v>
      </c>
      <c r="G24" s="19">
        <f>(E24- D24)/D24</f>
        <v>-1</v>
      </c>
      <c r="H24" s="18">
        <v>0</v>
      </c>
      <c r="I24" s="18">
        <v>0</v>
      </c>
      <c r="J24" s="20">
        <f>H24+ I24</f>
        <v>0</v>
      </c>
    </row>
    <row r="25" spans="1:10" ht="13.5" customHeight="1" x14ac:dyDescent="0.25">
      <c r="A25" s="17" t="s">
        <v>76</v>
      </c>
      <c r="B25" s="18">
        <v>0</v>
      </c>
      <c r="C25" s="18">
        <v>197903.54</v>
      </c>
      <c r="D25" s="18">
        <v>264482.89</v>
      </c>
      <c r="E25" s="18">
        <v>11395.14</v>
      </c>
      <c r="F25" s="18">
        <f>E25- D25</f>
        <v>-253087.75</v>
      </c>
      <c r="G25" s="19">
        <f>(E25- D25)/D25</f>
        <v>-0.9569153981945675</v>
      </c>
      <c r="H25" s="18">
        <v>0</v>
      </c>
      <c r="I25" s="18">
        <v>0</v>
      </c>
      <c r="J25" s="20">
        <f>H25+ I25</f>
        <v>0</v>
      </c>
    </row>
    <row r="26" spans="1:10" ht="13.5" customHeight="1" x14ac:dyDescent="0.25">
      <c r="A26" s="17" t="s">
        <v>77</v>
      </c>
      <c r="B26" s="18">
        <v>0</v>
      </c>
      <c r="C26" s="18">
        <v>287703.01</v>
      </c>
      <c r="D26" s="18">
        <v>326166</v>
      </c>
      <c r="E26" s="18">
        <v>27223.599999999999</v>
      </c>
      <c r="F26" s="18">
        <f>E26- D26</f>
        <v>-298942.40000000002</v>
      </c>
      <c r="G26" s="19">
        <f>(E26- D26)/D26</f>
        <v>-0.91653452536438507</v>
      </c>
      <c r="H26" s="18">
        <v>0</v>
      </c>
      <c r="I26" s="18">
        <v>0</v>
      </c>
      <c r="J26" s="20">
        <f>H26+ I26</f>
        <v>0</v>
      </c>
    </row>
    <row r="27" spans="1:10" ht="13.5" customHeight="1" x14ac:dyDescent="0.25">
      <c r="A27" s="17" t="s">
        <v>78</v>
      </c>
      <c r="B27" s="18">
        <v>0</v>
      </c>
      <c r="C27" s="18">
        <v>351909.83</v>
      </c>
      <c r="D27" s="18">
        <v>212273.57</v>
      </c>
      <c r="E27" s="18">
        <v>25020.959999999999</v>
      </c>
      <c r="F27" s="18">
        <f>E27- D27</f>
        <v>-187252.61000000002</v>
      </c>
      <c r="G27" s="19">
        <f>(E27- D27)/D27</f>
        <v>-0.88212870778024799</v>
      </c>
      <c r="H27" s="18">
        <v>0</v>
      </c>
      <c r="I27" s="18">
        <v>0</v>
      </c>
      <c r="J27" s="20">
        <f>H27+ I27</f>
        <v>0</v>
      </c>
    </row>
    <row r="28" spans="1:10" ht="13.5" customHeight="1" x14ac:dyDescent="0.25">
      <c r="A28" s="17" t="s">
        <v>79</v>
      </c>
      <c r="B28" s="18">
        <v>0</v>
      </c>
      <c r="C28" s="18">
        <v>-1784826</v>
      </c>
      <c r="D28" s="18">
        <v>-2163734.08</v>
      </c>
      <c r="E28" s="18">
        <v>3181888.97</v>
      </c>
      <c r="F28" s="18">
        <f>E28- D28</f>
        <v>5345623.0500000007</v>
      </c>
      <c r="G28" s="19">
        <f>(E28- D28)/D28</f>
        <v>-2.4705545378293441</v>
      </c>
      <c r="H28" s="18">
        <v>0</v>
      </c>
      <c r="I28" s="18">
        <v>0</v>
      </c>
      <c r="J28" s="20">
        <f>H28+ I28</f>
        <v>0</v>
      </c>
    </row>
    <row r="29" spans="1:10" ht="13.5" customHeight="1" x14ac:dyDescent="0.25">
      <c r="A29" s="21" t="s">
        <v>34</v>
      </c>
      <c r="B29" s="24">
        <f>SUM(B8:B28)</f>
        <v>0</v>
      </c>
      <c r="C29" s="24">
        <f>SUM(C8:C28)</f>
        <v>19404.89000000013</v>
      </c>
      <c r="D29" s="24">
        <f>SUM(D8:D28)</f>
        <v>686498.7099999995</v>
      </c>
      <c r="E29" s="24">
        <f>SUM(E8:E28)</f>
        <v>6335073.120000001</v>
      </c>
      <c r="F29" s="24">
        <f>SUM(F8:F28)</f>
        <v>5648574.4100000011</v>
      </c>
      <c r="G29" s="25">
        <f>(E29- D29)/D29</f>
        <v>8.2280918051543122</v>
      </c>
      <c r="H29" s="24">
        <f>SUM(H8:H28)</f>
        <v>0</v>
      </c>
      <c r="I29" s="11">
        <v>0</v>
      </c>
      <c r="J29" s="26">
        <f>SUM(J8:J28)</f>
        <v>0</v>
      </c>
    </row>
    <row r="30" spans="1:10" ht="16.5" customHeight="1" x14ac:dyDescent="0.25">
      <c r="A30" s="21" t="s">
        <v>35</v>
      </c>
      <c r="B30" s="18"/>
      <c r="C30" s="18"/>
      <c r="D30" s="18"/>
      <c r="E30" s="18"/>
      <c r="F30" s="18"/>
      <c r="G30" s="19"/>
      <c r="H30" s="18"/>
      <c r="I30" s="18"/>
      <c r="J30" s="20"/>
    </row>
    <row r="31" spans="1:10" ht="13.5" customHeight="1" x14ac:dyDescent="0.25">
      <c r="A31" s="17" t="s">
        <v>36</v>
      </c>
      <c r="B31" s="18">
        <v>0</v>
      </c>
      <c r="C31" s="18">
        <v>0</v>
      </c>
      <c r="D31" s="18">
        <v>0</v>
      </c>
      <c r="E31" s="18">
        <v>103129.89</v>
      </c>
      <c r="F31" s="18">
        <f>E31- D31</f>
        <v>103129.89</v>
      </c>
      <c r="G31" s="19" t="e">
        <f>(E31- D31)/D31</f>
        <v>#DIV/0!</v>
      </c>
      <c r="H31" s="18">
        <v>48700</v>
      </c>
      <c r="I31" s="18">
        <v>0</v>
      </c>
      <c r="J31" s="20">
        <f>H31+ I31</f>
        <v>48700</v>
      </c>
    </row>
    <row r="32" spans="1:10" ht="13.5" customHeight="1" x14ac:dyDescent="0.25">
      <c r="A32" s="17" t="s">
        <v>37</v>
      </c>
      <c r="B32" s="18">
        <v>0</v>
      </c>
      <c r="C32" s="18">
        <v>0</v>
      </c>
      <c r="D32" s="18">
        <v>0</v>
      </c>
      <c r="E32" s="18">
        <v>5902550.6799999997</v>
      </c>
      <c r="F32" s="18">
        <f>E32- D32</f>
        <v>5902550.6799999997</v>
      </c>
      <c r="G32" s="19" t="e">
        <f>(E32- D32)/D32</f>
        <v>#DIV/0!</v>
      </c>
      <c r="H32" s="18">
        <v>1918500</v>
      </c>
      <c r="I32" s="18">
        <v>0</v>
      </c>
      <c r="J32" s="20">
        <f>H32+ I32</f>
        <v>1918500</v>
      </c>
    </row>
    <row r="33" spans="1:10" ht="13.5" customHeight="1" x14ac:dyDescent="0.25">
      <c r="A33" s="17" t="s">
        <v>38</v>
      </c>
      <c r="B33" s="18">
        <v>0</v>
      </c>
      <c r="C33" s="18">
        <v>0</v>
      </c>
      <c r="D33" s="18">
        <v>0</v>
      </c>
      <c r="E33" s="18">
        <v>0</v>
      </c>
      <c r="F33" s="18">
        <f>E33- D33</f>
        <v>0</v>
      </c>
      <c r="G33" s="19" t="e">
        <f>(E33- D33)/D33</f>
        <v>#DIV/0!</v>
      </c>
      <c r="H33" s="18">
        <v>6099800</v>
      </c>
      <c r="I33" s="18">
        <v>0</v>
      </c>
      <c r="J33" s="20">
        <f>H33+ I33</f>
        <v>6099800</v>
      </c>
    </row>
    <row r="34" spans="1:10" ht="13.5" customHeight="1" x14ac:dyDescent="0.25">
      <c r="A34" s="22" t="s">
        <v>34</v>
      </c>
      <c r="B34" s="27">
        <f>SUM(B31:B33)</f>
        <v>0</v>
      </c>
      <c r="C34" s="27">
        <f>SUM(C31:C33)</f>
        <v>0</v>
      </c>
      <c r="D34" s="27">
        <f>SUM(D31:D33)</f>
        <v>0</v>
      </c>
      <c r="E34" s="27">
        <f>SUM(E31:E33)</f>
        <v>6005680.5699999994</v>
      </c>
      <c r="F34" s="27">
        <f>SUM(F31:F33)</f>
        <v>6005680.5699999994</v>
      </c>
      <c r="G34" s="28" t="e">
        <f>(E34- D34)/D34</f>
        <v>#DIV/0!</v>
      </c>
      <c r="H34" s="27">
        <f>SUM(H31:H33)</f>
        <v>8067000</v>
      </c>
      <c r="I34" s="23">
        <v>0</v>
      </c>
      <c r="J34" s="29">
        <f>SUM(J31:J33)</f>
        <v>8067000</v>
      </c>
    </row>
    <row r="37" spans="1:10" ht="13.5" customHeight="1" x14ac:dyDescent="0.25">
      <c r="A37" s="3" t="s">
        <v>39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47</v>
      </c>
      <c r="J37" s="3" t="s">
        <v>48</v>
      </c>
    </row>
    <row r="38" spans="1:10" ht="37" customHeight="1" x14ac:dyDescent="0.25">
      <c r="A38" s="6" t="s">
        <v>80</v>
      </c>
      <c r="B38" s="7" t="s">
        <v>50</v>
      </c>
      <c r="C38" s="7" t="s">
        <v>51</v>
      </c>
      <c r="D38" s="7" t="s">
        <v>52</v>
      </c>
      <c r="E38" s="7" t="s">
        <v>53</v>
      </c>
      <c r="F38" s="7" t="s">
        <v>54</v>
      </c>
      <c r="G38" s="7" t="s">
        <v>55</v>
      </c>
      <c r="H38" s="7" t="s">
        <v>56</v>
      </c>
      <c r="I38" s="7" t="s">
        <v>55</v>
      </c>
      <c r="J38" s="8" t="s">
        <v>57</v>
      </c>
    </row>
    <row r="39" spans="1:10" ht="13.5" customHeight="1" x14ac:dyDescent="0.25">
      <c r="A39" s="9" t="s">
        <v>59</v>
      </c>
      <c r="B39" s="11">
        <f>J8</f>
        <v>0</v>
      </c>
      <c r="C39" s="11">
        <v>0</v>
      </c>
      <c r="D39" s="11">
        <v>0</v>
      </c>
      <c r="E39" s="11">
        <f>SUM(B39:D39)</f>
        <v>0</v>
      </c>
      <c r="F39" s="11">
        <v>0</v>
      </c>
      <c r="G39" s="14" t="e">
        <f>F39/E39</f>
        <v>#DIV/0!</v>
      </c>
      <c r="H39" s="11">
        <v>0</v>
      </c>
      <c r="I39" s="14">
        <f>IF(E39=0,0,H39/E39)</f>
        <v>0</v>
      </c>
      <c r="J39" s="16">
        <f>E39+F39+H39</f>
        <v>0</v>
      </c>
    </row>
    <row r="40" spans="1:10" ht="13.5" customHeight="1" x14ac:dyDescent="0.25">
      <c r="A40" s="17" t="s">
        <v>60</v>
      </c>
      <c r="B40" s="18">
        <f>J9</f>
        <v>0</v>
      </c>
      <c r="C40" s="18">
        <v>0</v>
      </c>
      <c r="D40" s="18">
        <v>0</v>
      </c>
      <c r="E40" s="18">
        <f>SUM(B40:D40)</f>
        <v>0</v>
      </c>
      <c r="F40" s="18">
        <v>0</v>
      </c>
      <c r="G40" s="19" t="e">
        <f>F40/E40</f>
        <v>#DIV/0!</v>
      </c>
      <c r="H40" s="18">
        <v>0</v>
      </c>
      <c r="I40" s="19">
        <f>IF(E40=0,0,H40/E40)</f>
        <v>0</v>
      </c>
      <c r="J40" s="20">
        <f>E40+F40+H40</f>
        <v>0</v>
      </c>
    </row>
    <row r="41" spans="1:10" ht="13.5" customHeight="1" x14ac:dyDescent="0.25">
      <c r="A41" s="17" t="s">
        <v>61</v>
      </c>
      <c r="B41" s="18">
        <f>J10</f>
        <v>0</v>
      </c>
      <c r="C41" s="18">
        <v>0</v>
      </c>
      <c r="D41" s="18">
        <v>0</v>
      </c>
      <c r="E41" s="18">
        <f>SUM(B41:D41)</f>
        <v>0</v>
      </c>
      <c r="F41" s="18">
        <v>0</v>
      </c>
      <c r="G41" s="19" t="e">
        <f>F41/E41</f>
        <v>#DIV/0!</v>
      </c>
      <c r="H41" s="18">
        <v>0</v>
      </c>
      <c r="I41" s="19">
        <f>IF(E41=0,0,H41/E41)</f>
        <v>0</v>
      </c>
      <c r="J41" s="20">
        <f>E41+F41+H41</f>
        <v>0</v>
      </c>
    </row>
    <row r="42" spans="1:10" ht="13.5" customHeight="1" x14ac:dyDescent="0.25">
      <c r="A42" s="17" t="s">
        <v>62</v>
      </c>
      <c r="B42" s="18">
        <f>J11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63</v>
      </c>
      <c r="B43" s="18">
        <f>J12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64</v>
      </c>
      <c r="B44" s="18">
        <f>J13</f>
        <v>0</v>
      </c>
      <c r="C44" s="18">
        <v>0</v>
      </c>
      <c r="D44" s="18">
        <v>0</v>
      </c>
      <c r="E44" s="18">
        <f>SUM(B44:D44)</f>
        <v>0</v>
      </c>
      <c r="F44" s="18">
        <v>0</v>
      </c>
      <c r="G44" s="19" t="e">
        <f>F44/E44</f>
        <v>#DIV/0!</v>
      </c>
      <c r="H44" s="18">
        <v>0</v>
      </c>
      <c r="I44" s="19">
        <f>IF(E44=0,0,H44/E44)</f>
        <v>0</v>
      </c>
      <c r="J44" s="20">
        <f>E44+F44+H44</f>
        <v>0</v>
      </c>
    </row>
    <row r="45" spans="1:10" ht="13.5" customHeight="1" x14ac:dyDescent="0.25">
      <c r="A45" s="17" t="s">
        <v>65</v>
      </c>
      <c r="B45" s="18">
        <f>J14</f>
        <v>0</v>
      </c>
      <c r="C45" s="18">
        <v>0</v>
      </c>
      <c r="D45" s="18">
        <v>0</v>
      </c>
      <c r="E45" s="18">
        <f>SUM(B45:D45)</f>
        <v>0</v>
      </c>
      <c r="F45" s="18">
        <v>0</v>
      </c>
      <c r="G45" s="19" t="e">
        <f>F45/E45</f>
        <v>#DIV/0!</v>
      </c>
      <c r="H45" s="18">
        <v>0</v>
      </c>
      <c r="I45" s="19">
        <f>IF(E45=0,0,H45/E45)</f>
        <v>0</v>
      </c>
      <c r="J45" s="20">
        <f>E45+F45+H45</f>
        <v>0</v>
      </c>
    </row>
    <row r="46" spans="1:10" ht="13.5" customHeight="1" x14ac:dyDescent="0.25">
      <c r="A46" s="17" t="s">
        <v>66</v>
      </c>
      <c r="B46" s="18">
        <f>J15</f>
        <v>0</v>
      </c>
      <c r="C46" s="18">
        <v>0</v>
      </c>
      <c r="D46" s="18">
        <v>0</v>
      </c>
      <c r="E46" s="18">
        <f>SUM(B46:D46)</f>
        <v>0</v>
      </c>
      <c r="F46" s="18">
        <v>0</v>
      </c>
      <c r="G46" s="19" t="e">
        <f>F46/E46</f>
        <v>#DIV/0!</v>
      </c>
      <c r="H46" s="18">
        <v>0</v>
      </c>
      <c r="I46" s="19">
        <f>IF(E46=0,0,H46/E46)</f>
        <v>0</v>
      </c>
      <c r="J46" s="20">
        <f>E46+F46+H46</f>
        <v>0</v>
      </c>
    </row>
    <row r="47" spans="1:10" ht="13.5" customHeight="1" x14ac:dyDescent="0.25">
      <c r="A47" s="17" t="s">
        <v>67</v>
      </c>
      <c r="B47" s="18">
        <f>J16</f>
        <v>0</v>
      </c>
      <c r="C47" s="18">
        <v>0</v>
      </c>
      <c r="D47" s="18">
        <v>0</v>
      </c>
      <c r="E47" s="18">
        <f>SUM(B47:D47)</f>
        <v>0</v>
      </c>
      <c r="F47" s="18">
        <v>0</v>
      </c>
      <c r="G47" s="19" t="e">
        <f>F47/E47</f>
        <v>#DIV/0!</v>
      </c>
      <c r="H47" s="18">
        <v>0</v>
      </c>
      <c r="I47" s="19">
        <f>IF(E47=0,0,H47/E47)</f>
        <v>0</v>
      </c>
      <c r="J47" s="20">
        <f>E47+F47+H47</f>
        <v>0</v>
      </c>
    </row>
    <row r="48" spans="1:10" ht="13.5" customHeight="1" x14ac:dyDescent="0.25">
      <c r="A48" s="17" t="s">
        <v>68</v>
      </c>
      <c r="B48" s="18">
        <f>J17</f>
        <v>0</v>
      </c>
      <c r="C48" s="18">
        <v>0</v>
      </c>
      <c r="D48" s="18">
        <v>0</v>
      </c>
      <c r="E48" s="18">
        <f>SUM(B48:D48)</f>
        <v>0</v>
      </c>
      <c r="F48" s="18">
        <v>0</v>
      </c>
      <c r="G48" s="19" t="e">
        <f>F48/E48</f>
        <v>#DIV/0!</v>
      </c>
      <c r="H48" s="18">
        <v>0</v>
      </c>
      <c r="I48" s="19">
        <f>IF(E48=0,0,H48/E48)</f>
        <v>0</v>
      </c>
      <c r="J48" s="20">
        <f>E48+F48+H48</f>
        <v>0</v>
      </c>
    </row>
    <row r="49" spans="1:10" ht="13.5" customHeight="1" x14ac:dyDescent="0.25">
      <c r="A49" s="17" t="s">
        <v>69</v>
      </c>
      <c r="B49" s="18">
        <f>J18</f>
        <v>0</v>
      </c>
      <c r="C49" s="18">
        <v>0</v>
      </c>
      <c r="D49" s="18">
        <v>0</v>
      </c>
      <c r="E49" s="18">
        <f>SUM(B49:D49)</f>
        <v>0</v>
      </c>
      <c r="F49" s="18">
        <v>0</v>
      </c>
      <c r="G49" s="19" t="e">
        <f>F49/E49</f>
        <v>#DIV/0!</v>
      </c>
      <c r="H49" s="18">
        <v>0</v>
      </c>
      <c r="I49" s="19">
        <f>IF(E49=0,0,H49/E49)</f>
        <v>0</v>
      </c>
      <c r="J49" s="20">
        <f>E49+F49+H49</f>
        <v>0</v>
      </c>
    </row>
    <row r="50" spans="1:10" ht="13.5" customHeight="1" x14ac:dyDescent="0.25">
      <c r="A50" s="17" t="s">
        <v>70</v>
      </c>
      <c r="B50" s="18">
        <f>J19</f>
        <v>0</v>
      </c>
      <c r="C50" s="18">
        <v>0</v>
      </c>
      <c r="D50" s="18">
        <v>0</v>
      </c>
      <c r="E50" s="18">
        <f>SUM(B50:D50)</f>
        <v>0</v>
      </c>
      <c r="F50" s="18">
        <v>0</v>
      </c>
      <c r="G50" s="19" t="e">
        <f>F50/E50</f>
        <v>#DIV/0!</v>
      </c>
      <c r="H50" s="18">
        <v>0</v>
      </c>
      <c r="I50" s="19">
        <f>IF(E50=0,0,H50/E50)</f>
        <v>0</v>
      </c>
      <c r="J50" s="20">
        <f>E50+F50+H50</f>
        <v>0</v>
      </c>
    </row>
    <row r="51" spans="1:10" ht="13.5" customHeight="1" x14ac:dyDescent="0.25">
      <c r="A51" s="17" t="s">
        <v>71</v>
      </c>
      <c r="B51" s="18">
        <f>J20</f>
        <v>0</v>
      </c>
      <c r="C51" s="18">
        <v>0</v>
      </c>
      <c r="D51" s="18">
        <v>0</v>
      </c>
      <c r="E51" s="18">
        <f>SUM(B51:D51)</f>
        <v>0</v>
      </c>
      <c r="F51" s="18">
        <v>0</v>
      </c>
      <c r="G51" s="19" t="e">
        <f>F51/E51</f>
        <v>#DIV/0!</v>
      </c>
      <c r="H51" s="18">
        <v>0</v>
      </c>
      <c r="I51" s="19">
        <f>IF(E51=0,0,H51/E51)</f>
        <v>0</v>
      </c>
      <c r="J51" s="20">
        <f>E51+F51+H51</f>
        <v>0</v>
      </c>
    </row>
    <row r="52" spans="1:10" ht="13.5" customHeight="1" x14ac:dyDescent="0.25">
      <c r="A52" s="17" t="s">
        <v>72</v>
      </c>
      <c r="B52" s="18">
        <f>J21</f>
        <v>0</v>
      </c>
      <c r="C52" s="18">
        <v>0</v>
      </c>
      <c r="D52" s="18">
        <v>0</v>
      </c>
      <c r="E52" s="18">
        <f>SUM(B52:D52)</f>
        <v>0</v>
      </c>
      <c r="F52" s="18">
        <v>0</v>
      </c>
      <c r="G52" s="19" t="e">
        <f>F52/E52</f>
        <v>#DIV/0!</v>
      </c>
      <c r="H52" s="18">
        <v>0</v>
      </c>
      <c r="I52" s="19">
        <f>IF(E52=0,0,H52/E52)</f>
        <v>0</v>
      </c>
      <c r="J52" s="20">
        <f>E52+F52+H52</f>
        <v>0</v>
      </c>
    </row>
    <row r="53" spans="1:10" ht="13.5" customHeight="1" x14ac:dyDescent="0.25">
      <c r="A53" s="17" t="s">
        <v>73</v>
      </c>
      <c r="B53" s="18">
        <f>J22</f>
        <v>0</v>
      </c>
      <c r="C53" s="18">
        <v>0</v>
      </c>
      <c r="D53" s="18">
        <v>0</v>
      </c>
      <c r="E53" s="18">
        <f>SUM(B53:D53)</f>
        <v>0</v>
      </c>
      <c r="F53" s="18">
        <v>0</v>
      </c>
      <c r="G53" s="19" t="e">
        <f>F53/E53</f>
        <v>#DIV/0!</v>
      </c>
      <c r="H53" s="18">
        <v>0</v>
      </c>
      <c r="I53" s="19">
        <f>IF(E53=0,0,H53/E53)</f>
        <v>0</v>
      </c>
      <c r="J53" s="20">
        <f>E53+F53+H53</f>
        <v>0</v>
      </c>
    </row>
    <row r="54" spans="1:10" ht="13.5" customHeight="1" x14ac:dyDescent="0.25">
      <c r="A54" s="17" t="s">
        <v>74</v>
      </c>
      <c r="B54" s="18">
        <f>J23</f>
        <v>0</v>
      </c>
      <c r="C54" s="18">
        <v>0</v>
      </c>
      <c r="D54" s="18">
        <v>0</v>
      </c>
      <c r="E54" s="18">
        <f>SUM(B54:D54)</f>
        <v>0</v>
      </c>
      <c r="F54" s="18">
        <v>0</v>
      </c>
      <c r="G54" s="19" t="e">
        <f>F54/E54</f>
        <v>#DIV/0!</v>
      </c>
      <c r="H54" s="18">
        <v>0</v>
      </c>
      <c r="I54" s="19">
        <f>IF(E54=0,0,H54/E54)</f>
        <v>0</v>
      </c>
      <c r="J54" s="20">
        <f>E54+F54+H54</f>
        <v>0</v>
      </c>
    </row>
    <row r="55" spans="1:10" ht="13.5" customHeight="1" x14ac:dyDescent="0.25">
      <c r="A55" s="17" t="s">
        <v>75</v>
      </c>
      <c r="B55" s="18">
        <f>J24</f>
        <v>0</v>
      </c>
      <c r="C55" s="18">
        <v>0</v>
      </c>
      <c r="D55" s="18">
        <v>0</v>
      </c>
      <c r="E55" s="18">
        <f>SUM(B55:D55)</f>
        <v>0</v>
      </c>
      <c r="F55" s="18">
        <v>0</v>
      </c>
      <c r="G55" s="19" t="e">
        <f>F55/E55</f>
        <v>#DIV/0!</v>
      </c>
      <c r="H55" s="18">
        <v>0</v>
      </c>
      <c r="I55" s="19">
        <f>IF(E55=0,0,H55/E55)</f>
        <v>0</v>
      </c>
      <c r="J55" s="20">
        <f>E55+F55+H55</f>
        <v>0</v>
      </c>
    </row>
    <row r="56" spans="1:10" ht="13.5" customHeight="1" x14ac:dyDescent="0.25">
      <c r="A56" s="17" t="s">
        <v>76</v>
      </c>
      <c r="B56" s="18">
        <f>J25</f>
        <v>0</v>
      </c>
      <c r="C56" s="18">
        <v>0</v>
      </c>
      <c r="D56" s="18">
        <v>0</v>
      </c>
      <c r="E56" s="18">
        <f>SUM(B56:D56)</f>
        <v>0</v>
      </c>
      <c r="F56" s="18">
        <v>0</v>
      </c>
      <c r="G56" s="19" t="e">
        <f>F56/E56</f>
        <v>#DIV/0!</v>
      </c>
      <c r="H56" s="18">
        <v>0</v>
      </c>
      <c r="I56" s="19">
        <f>IF(E56=0,0,H56/E56)</f>
        <v>0</v>
      </c>
      <c r="J56" s="20">
        <f>E56+F56+H56</f>
        <v>0</v>
      </c>
    </row>
    <row r="57" spans="1:10" ht="13.5" customHeight="1" x14ac:dyDescent="0.25">
      <c r="A57" s="17" t="s">
        <v>77</v>
      </c>
      <c r="B57" s="18">
        <f>J26</f>
        <v>0</v>
      </c>
      <c r="C57" s="18">
        <v>0</v>
      </c>
      <c r="D57" s="18">
        <v>0</v>
      </c>
      <c r="E57" s="18">
        <f>SUM(B57:D57)</f>
        <v>0</v>
      </c>
      <c r="F57" s="18">
        <v>0</v>
      </c>
      <c r="G57" s="19" t="e">
        <f>F57/E57</f>
        <v>#DIV/0!</v>
      </c>
      <c r="H57" s="18">
        <v>0</v>
      </c>
      <c r="I57" s="19">
        <f>IF(E57=0,0,H57/E57)</f>
        <v>0</v>
      </c>
      <c r="J57" s="20">
        <f>E57+F57+H57</f>
        <v>0</v>
      </c>
    </row>
    <row r="58" spans="1:10" ht="13.5" customHeight="1" x14ac:dyDescent="0.25">
      <c r="A58" s="17" t="s">
        <v>78</v>
      </c>
      <c r="B58" s="18">
        <f>J27</f>
        <v>0</v>
      </c>
      <c r="C58" s="18">
        <v>0</v>
      </c>
      <c r="D58" s="18">
        <v>0</v>
      </c>
      <c r="E58" s="18">
        <f>SUM(B58:D58)</f>
        <v>0</v>
      </c>
      <c r="F58" s="18">
        <v>0</v>
      </c>
      <c r="G58" s="19" t="e">
        <f>F58/E58</f>
        <v>#DIV/0!</v>
      </c>
      <c r="H58" s="18">
        <v>0</v>
      </c>
      <c r="I58" s="19">
        <f>IF(E58=0,0,H58/E58)</f>
        <v>0</v>
      </c>
      <c r="J58" s="20">
        <f>E58+F58+H58</f>
        <v>0</v>
      </c>
    </row>
    <row r="59" spans="1:10" ht="13.5" customHeight="1" x14ac:dyDescent="0.25">
      <c r="A59" s="17" t="s">
        <v>79</v>
      </c>
      <c r="B59" s="18">
        <f>J28</f>
        <v>0</v>
      </c>
      <c r="C59" s="18">
        <v>0</v>
      </c>
      <c r="D59" s="18">
        <v>0</v>
      </c>
      <c r="E59" s="18">
        <f>SUM(B59:D59)</f>
        <v>0</v>
      </c>
      <c r="F59" s="18">
        <v>0</v>
      </c>
      <c r="G59" s="19" t="e">
        <f>F59/E59</f>
        <v>#DIV/0!</v>
      </c>
      <c r="H59" s="18">
        <v>0</v>
      </c>
      <c r="I59" s="19">
        <f>IF(E59=0,0,H59/E59)</f>
        <v>0</v>
      </c>
      <c r="J59" s="20">
        <f>E59+F59+H59</f>
        <v>0</v>
      </c>
    </row>
    <row r="60" spans="1:10" ht="13.5" customHeight="1" x14ac:dyDescent="0.25">
      <c r="A60" s="21" t="s">
        <v>34</v>
      </c>
      <c r="B60" s="24">
        <f>SUM(B39:B59)</f>
        <v>0</v>
      </c>
      <c r="C60" s="24">
        <f>SUM(C39:C59)</f>
        <v>0</v>
      </c>
      <c r="D60" s="24">
        <f>SUM(D39:D59)</f>
        <v>0</v>
      </c>
      <c r="E60" s="24">
        <f>SUM(E39:E59)</f>
        <v>0</v>
      </c>
      <c r="F60" s="24">
        <f>SUM(F39:F59)</f>
        <v>0</v>
      </c>
      <c r="G60" s="25" t="e">
        <f>F60/E60</f>
        <v>#DIV/0!</v>
      </c>
      <c r="H60" s="24">
        <f>SUM(H39:H59)</f>
        <v>0</v>
      </c>
      <c r="I60" s="11">
        <v>0</v>
      </c>
      <c r="J60" s="26">
        <f>SUM(J39:J59)</f>
        <v>0</v>
      </c>
    </row>
    <row r="61" spans="1:10" ht="13.5" customHeight="1" x14ac:dyDescent="0.25">
      <c r="A61" s="21" t="s">
        <v>35</v>
      </c>
      <c r="B61" s="18"/>
      <c r="C61" s="18"/>
      <c r="D61" s="18"/>
      <c r="E61" s="18"/>
      <c r="F61" s="18"/>
      <c r="G61" s="19"/>
      <c r="H61" s="18"/>
      <c r="I61" s="18"/>
      <c r="J61" s="20"/>
    </row>
    <row r="62" spans="1:10" ht="13.5" customHeight="1" x14ac:dyDescent="0.25">
      <c r="A62" s="17" t="s">
        <v>36</v>
      </c>
      <c r="B62" s="18">
        <f>J31</f>
        <v>48700</v>
      </c>
      <c r="C62" s="18">
        <v>0</v>
      </c>
      <c r="D62" s="18">
        <v>0</v>
      </c>
      <c r="E62" s="18">
        <f>SUM(B62:D62)</f>
        <v>48700</v>
      </c>
      <c r="F62" s="18">
        <v>0</v>
      </c>
      <c r="G62" s="19">
        <f>F62/E62</f>
        <v>0</v>
      </c>
      <c r="H62" s="18">
        <v>0</v>
      </c>
      <c r="I62" s="19">
        <f>IF(E62=0,0,H62/E62)</f>
        <v>0</v>
      </c>
      <c r="J62" s="20">
        <f>E62+F62+H62</f>
        <v>48700</v>
      </c>
    </row>
    <row r="63" spans="1:10" ht="13.5" customHeight="1" x14ac:dyDescent="0.25">
      <c r="A63" s="17" t="s">
        <v>37</v>
      </c>
      <c r="B63" s="18">
        <f>J32</f>
        <v>1918500</v>
      </c>
      <c r="C63" s="18">
        <v>0</v>
      </c>
      <c r="D63" s="18">
        <v>0</v>
      </c>
      <c r="E63" s="18">
        <f>SUM(B63:D63)</f>
        <v>1918500</v>
      </c>
      <c r="F63" s="18">
        <v>0</v>
      </c>
      <c r="G63" s="19">
        <f>F63/E63</f>
        <v>0</v>
      </c>
      <c r="H63" s="18">
        <v>0</v>
      </c>
      <c r="I63" s="19">
        <f>IF(E63=0,0,H63/E63)</f>
        <v>0</v>
      </c>
      <c r="J63" s="20">
        <f>E63+F63+H63</f>
        <v>1918500</v>
      </c>
    </row>
    <row r="64" spans="1:10" ht="13.5" customHeight="1" x14ac:dyDescent="0.25">
      <c r="A64" s="17" t="s">
        <v>38</v>
      </c>
      <c r="B64" s="18">
        <f>J33</f>
        <v>6099800</v>
      </c>
      <c r="C64" s="18">
        <v>0</v>
      </c>
      <c r="D64" s="18">
        <v>0</v>
      </c>
      <c r="E64" s="18">
        <f>SUM(B64:D64)</f>
        <v>6099800</v>
      </c>
      <c r="F64" s="18">
        <v>0</v>
      </c>
      <c r="G64" s="19">
        <f>F64/E64</f>
        <v>0</v>
      </c>
      <c r="H64" s="18">
        <v>0</v>
      </c>
      <c r="I64" s="19">
        <f>IF(E64=0,0,H64/E64)</f>
        <v>0</v>
      </c>
      <c r="J64" s="20">
        <f>E64+F64+H64</f>
        <v>6099800</v>
      </c>
    </row>
    <row r="65" spans="1:10" ht="13.5" customHeight="1" x14ac:dyDescent="0.25">
      <c r="A65" s="22" t="s">
        <v>34</v>
      </c>
      <c r="B65" s="27">
        <f>SUM(B62:B64)</f>
        <v>8067000</v>
      </c>
      <c r="C65" s="27">
        <f>SUM(C62:C64)</f>
        <v>0</v>
      </c>
      <c r="D65" s="27">
        <f>SUM(D62:D64)</f>
        <v>0</v>
      </c>
      <c r="E65" s="27">
        <f>SUM(E62:E64)</f>
        <v>8067000</v>
      </c>
      <c r="F65" s="27">
        <f>SUM(F62:F64)</f>
        <v>0</v>
      </c>
      <c r="G65" s="28">
        <f>F65/E65</f>
        <v>0</v>
      </c>
      <c r="H65" s="27">
        <f>SUM(H62:H64)</f>
        <v>0</v>
      </c>
      <c r="I65" s="23">
        <v>0</v>
      </c>
      <c r="J65" s="29">
        <f>SUM(J62:J64)</f>
        <v>8067000</v>
      </c>
    </row>
  </sheetData>
  <mergeCells count="1">
    <mergeCell ref="F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D8A6-E139-4B7A-88CD-7E259FF78C5C}">
  <dimension ref="A1:J35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18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28</v>
      </c>
      <c r="B8" s="11">
        <v>0</v>
      </c>
      <c r="C8" s="11">
        <v>0</v>
      </c>
      <c r="D8" s="11">
        <v>0</v>
      </c>
      <c r="E8" s="11">
        <v>0</v>
      </c>
      <c r="F8" s="11">
        <f>E8- D8</f>
        <v>0</v>
      </c>
      <c r="G8" s="14" t="e">
        <f>(E8- D8)/D8</f>
        <v>#DIV/0!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29</v>
      </c>
      <c r="B9" s="18">
        <v>0</v>
      </c>
      <c r="C9" s="18">
        <v>0</v>
      </c>
      <c r="D9" s="18">
        <v>0</v>
      </c>
      <c r="E9" s="18">
        <v>0</v>
      </c>
      <c r="F9" s="18">
        <f>E9- D9</f>
        <v>0</v>
      </c>
      <c r="G9" s="19" t="e">
        <f>(E9- D9)/D9</f>
        <v>#DIV/0!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30</v>
      </c>
      <c r="B10" s="18">
        <v>0</v>
      </c>
      <c r="C10" s="18">
        <v>769</v>
      </c>
      <c r="D10" s="18">
        <v>0</v>
      </c>
      <c r="E10" s="18">
        <v>0</v>
      </c>
      <c r="F10" s="18">
        <f>E10- D10</f>
        <v>0</v>
      </c>
      <c r="G10" s="19" t="e">
        <f>(E10- D10)/D10</f>
        <v>#DIV/0!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31</v>
      </c>
      <c r="B11" s="18">
        <v>0</v>
      </c>
      <c r="C11" s="18">
        <v>-7060.15</v>
      </c>
      <c r="D11" s="18">
        <v>0</v>
      </c>
      <c r="E11" s="18">
        <v>0</v>
      </c>
      <c r="F11" s="18">
        <f>E11- D11</f>
        <v>0</v>
      </c>
      <c r="G11" s="19" t="e">
        <f>(E11- D11)/D11</f>
        <v>#DIV/0!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32</v>
      </c>
      <c r="B12" s="18">
        <v>0</v>
      </c>
      <c r="C12" s="18">
        <v>11423.77</v>
      </c>
      <c r="D12" s="18">
        <v>27819370.48</v>
      </c>
      <c r="E12" s="18">
        <v>2276</v>
      </c>
      <c r="F12" s="18">
        <f>E12- D12</f>
        <v>-27817094.48</v>
      </c>
      <c r="G12" s="19">
        <f>(E12- D12)/D12</f>
        <v>-0.99991818650239994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33</v>
      </c>
      <c r="B13" s="18">
        <v>0</v>
      </c>
      <c r="C13" s="18">
        <v>4882</v>
      </c>
      <c r="D13" s="18">
        <v>7765.85</v>
      </c>
      <c r="E13" s="18">
        <v>0</v>
      </c>
      <c r="F13" s="18">
        <f>E13- D13</f>
        <v>-7765.85</v>
      </c>
      <c r="G13" s="19">
        <f>(E13- D13)/D13</f>
        <v>-1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21" t="s">
        <v>34</v>
      </c>
      <c r="B14" s="24">
        <f>SUM(B8:B13)</f>
        <v>0</v>
      </c>
      <c r="C14" s="24">
        <f>SUM(C8:C13)</f>
        <v>10014.620000000001</v>
      </c>
      <c r="D14" s="24">
        <f>SUM(D8:D13)</f>
        <v>27827136.330000002</v>
      </c>
      <c r="E14" s="24">
        <f>SUM(E8:E13)</f>
        <v>2276</v>
      </c>
      <c r="F14" s="24">
        <f>SUM(F8:F13)</f>
        <v>-27824860.330000002</v>
      </c>
      <c r="G14" s="25">
        <f>(E14- D14)/D14</f>
        <v>-0.99991820933447806</v>
      </c>
      <c r="H14" s="24">
        <f>SUM(H8:H13)</f>
        <v>0</v>
      </c>
      <c r="I14" s="11">
        <v>0</v>
      </c>
      <c r="J14" s="26">
        <f>SUM(J8:J13)</f>
        <v>0</v>
      </c>
    </row>
    <row r="15" spans="1:10" ht="16.5" customHeight="1" x14ac:dyDescent="0.25">
      <c r="A15" s="21" t="s">
        <v>35</v>
      </c>
      <c r="B15" s="18"/>
      <c r="C15" s="18"/>
      <c r="D15" s="18"/>
      <c r="E15" s="18"/>
      <c r="F15" s="18"/>
      <c r="G15" s="19"/>
      <c r="H15" s="18"/>
      <c r="I15" s="18"/>
      <c r="J15" s="20"/>
    </row>
    <row r="16" spans="1:10" ht="13.5" customHeight="1" x14ac:dyDescent="0.25">
      <c r="A16" s="17" t="s">
        <v>36</v>
      </c>
      <c r="B16" s="18">
        <v>0</v>
      </c>
      <c r="C16" s="18">
        <v>0</v>
      </c>
      <c r="D16" s="18">
        <v>0</v>
      </c>
      <c r="E16" s="18">
        <v>0</v>
      </c>
      <c r="F16" s="18">
        <f>E16- D16</f>
        <v>0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37</v>
      </c>
      <c r="B17" s="18">
        <v>0</v>
      </c>
      <c r="C17" s="18">
        <v>0</v>
      </c>
      <c r="D17" s="18">
        <v>0</v>
      </c>
      <c r="E17" s="18">
        <v>2276</v>
      </c>
      <c r="F17" s="18">
        <f>E17- D17</f>
        <v>2276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38</v>
      </c>
      <c r="B18" s="18">
        <v>0</v>
      </c>
      <c r="C18" s="18">
        <v>0</v>
      </c>
      <c r="D18" s="18">
        <v>0</v>
      </c>
      <c r="E18" s="18">
        <v>0</v>
      </c>
      <c r="F18" s="18">
        <f>E18- D18</f>
        <v>0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22" t="s">
        <v>34</v>
      </c>
      <c r="B19" s="27">
        <f>SUM(B16:B18)</f>
        <v>0</v>
      </c>
      <c r="C19" s="27">
        <f>SUM(C16:C18)</f>
        <v>0</v>
      </c>
      <c r="D19" s="27">
        <f>SUM(D16:D18)</f>
        <v>0</v>
      </c>
      <c r="E19" s="27">
        <f>SUM(E16:E18)</f>
        <v>2276</v>
      </c>
      <c r="F19" s="27">
        <f>SUM(F16:F18)</f>
        <v>2276</v>
      </c>
      <c r="G19" s="28" t="e">
        <f>(E19- D19)/D19</f>
        <v>#DIV/0!</v>
      </c>
      <c r="H19" s="27">
        <f>SUM(H16:H18)</f>
        <v>0</v>
      </c>
      <c r="I19" s="23">
        <v>0</v>
      </c>
      <c r="J19" s="29">
        <f>SUM(J16:J18)</f>
        <v>0</v>
      </c>
    </row>
    <row r="22" spans="1:10" ht="13.5" customHeight="1" x14ac:dyDescent="0.25">
      <c r="A22" s="3" t="s">
        <v>39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47</v>
      </c>
      <c r="J22" s="3" t="s">
        <v>48</v>
      </c>
    </row>
    <row r="23" spans="1:10" ht="37" customHeight="1" x14ac:dyDescent="0.25">
      <c r="A23" s="6" t="s">
        <v>49</v>
      </c>
      <c r="B23" s="7" t="s">
        <v>50</v>
      </c>
      <c r="C23" s="7" t="s">
        <v>51</v>
      </c>
      <c r="D23" s="7" t="s">
        <v>52</v>
      </c>
      <c r="E23" s="7" t="s">
        <v>53</v>
      </c>
      <c r="F23" s="7" t="s">
        <v>54</v>
      </c>
      <c r="G23" s="7" t="s">
        <v>55</v>
      </c>
      <c r="H23" s="7" t="s">
        <v>56</v>
      </c>
      <c r="I23" s="7" t="s">
        <v>55</v>
      </c>
      <c r="J23" s="8" t="s">
        <v>57</v>
      </c>
    </row>
    <row r="24" spans="1:10" ht="13.5" customHeight="1" x14ac:dyDescent="0.25">
      <c r="A24" s="9" t="s">
        <v>28</v>
      </c>
      <c r="B24" s="11">
        <f>J8</f>
        <v>0</v>
      </c>
      <c r="C24" s="11">
        <v>0</v>
      </c>
      <c r="D24" s="11">
        <v>0</v>
      </c>
      <c r="E24" s="11">
        <f>SUM(B24:D24)</f>
        <v>0</v>
      </c>
      <c r="F24" s="11">
        <v>0</v>
      </c>
      <c r="G24" s="14" t="e">
        <f>F24/E24</f>
        <v>#DIV/0!</v>
      </c>
      <c r="H24" s="11">
        <v>0</v>
      </c>
      <c r="I24" s="14">
        <f>IF(E24=0,0,H24/E24)</f>
        <v>0</v>
      </c>
      <c r="J24" s="16">
        <f>E24+F24+H24</f>
        <v>0</v>
      </c>
    </row>
    <row r="25" spans="1:10" ht="13.5" customHeight="1" x14ac:dyDescent="0.25">
      <c r="A25" s="17" t="s">
        <v>29</v>
      </c>
      <c r="B25" s="18">
        <f>J9</f>
        <v>0</v>
      </c>
      <c r="C25" s="18">
        <v>0</v>
      </c>
      <c r="D25" s="18">
        <v>0</v>
      </c>
      <c r="E25" s="18">
        <f>SUM(B25:D25)</f>
        <v>0</v>
      </c>
      <c r="F25" s="18">
        <v>0</v>
      </c>
      <c r="G25" s="19" t="e">
        <f>F25/E25</f>
        <v>#DIV/0!</v>
      </c>
      <c r="H25" s="18">
        <v>0</v>
      </c>
      <c r="I25" s="19">
        <f>IF(E25=0,0,H25/E25)</f>
        <v>0</v>
      </c>
      <c r="J25" s="20">
        <f>E25+F25+H25</f>
        <v>0</v>
      </c>
    </row>
    <row r="26" spans="1:10" ht="13.5" customHeight="1" x14ac:dyDescent="0.25">
      <c r="A26" s="17" t="s">
        <v>30</v>
      </c>
      <c r="B26" s="18">
        <f>J10</f>
        <v>0</v>
      </c>
      <c r="C26" s="18">
        <v>0</v>
      </c>
      <c r="D26" s="18">
        <v>0</v>
      </c>
      <c r="E26" s="18">
        <f>SUM(B26:D26)</f>
        <v>0</v>
      </c>
      <c r="F26" s="18">
        <v>0</v>
      </c>
      <c r="G26" s="19" t="e">
        <f>F26/E26</f>
        <v>#DIV/0!</v>
      </c>
      <c r="H26" s="18">
        <v>0</v>
      </c>
      <c r="I26" s="19">
        <f>IF(E26=0,0,H26/E26)</f>
        <v>0</v>
      </c>
      <c r="J26" s="20">
        <f>E26+F26+H26</f>
        <v>0</v>
      </c>
    </row>
    <row r="27" spans="1:10" ht="13.5" customHeight="1" x14ac:dyDescent="0.25">
      <c r="A27" s="17" t="s">
        <v>31</v>
      </c>
      <c r="B27" s="18">
        <f>J11</f>
        <v>0</v>
      </c>
      <c r="C27" s="18">
        <v>0</v>
      </c>
      <c r="D27" s="18">
        <v>0</v>
      </c>
      <c r="E27" s="18">
        <f>SUM(B27:D27)</f>
        <v>0</v>
      </c>
      <c r="F27" s="18">
        <v>0</v>
      </c>
      <c r="G27" s="19" t="e">
        <f>F27/E27</f>
        <v>#DIV/0!</v>
      </c>
      <c r="H27" s="18">
        <v>0</v>
      </c>
      <c r="I27" s="19">
        <f>IF(E27=0,0,H27/E27)</f>
        <v>0</v>
      </c>
      <c r="J27" s="20">
        <f>E27+F27+H27</f>
        <v>0</v>
      </c>
    </row>
    <row r="28" spans="1:10" ht="13.5" customHeight="1" x14ac:dyDescent="0.25">
      <c r="A28" s="17" t="s">
        <v>32</v>
      </c>
      <c r="B28" s="18">
        <f>J12</f>
        <v>0</v>
      </c>
      <c r="C28" s="18">
        <v>0</v>
      </c>
      <c r="D28" s="18">
        <v>0</v>
      </c>
      <c r="E28" s="18">
        <f>SUM(B28:D28)</f>
        <v>0</v>
      </c>
      <c r="F28" s="18">
        <v>0</v>
      </c>
      <c r="G28" s="19" t="e">
        <f>F28/E28</f>
        <v>#DIV/0!</v>
      </c>
      <c r="H28" s="18">
        <v>0</v>
      </c>
      <c r="I28" s="19">
        <f>IF(E28=0,0,H28/E28)</f>
        <v>0</v>
      </c>
      <c r="J28" s="20">
        <f>E28+F28+H28</f>
        <v>0</v>
      </c>
    </row>
    <row r="29" spans="1:10" ht="13.5" customHeight="1" x14ac:dyDescent="0.25">
      <c r="A29" s="17" t="s">
        <v>33</v>
      </c>
      <c r="B29" s="18">
        <f>J13</f>
        <v>0</v>
      </c>
      <c r="C29" s="18">
        <v>0</v>
      </c>
      <c r="D29" s="18">
        <v>0</v>
      </c>
      <c r="E29" s="18">
        <f>SUM(B29:D29)</f>
        <v>0</v>
      </c>
      <c r="F29" s="18">
        <v>0</v>
      </c>
      <c r="G29" s="19" t="e">
        <f>F29/E29</f>
        <v>#DIV/0!</v>
      </c>
      <c r="H29" s="18">
        <v>0</v>
      </c>
      <c r="I29" s="19">
        <f>IF(E29=0,0,H29/E29)</f>
        <v>0</v>
      </c>
      <c r="J29" s="20">
        <f>E29+F29+H29</f>
        <v>0</v>
      </c>
    </row>
    <row r="30" spans="1:10" ht="13.5" customHeight="1" x14ac:dyDescent="0.25">
      <c r="A30" s="21" t="s">
        <v>34</v>
      </c>
      <c r="B30" s="24">
        <f>SUM(B24:B29)</f>
        <v>0</v>
      </c>
      <c r="C30" s="24">
        <f>SUM(C24:C29)</f>
        <v>0</v>
      </c>
      <c r="D30" s="24">
        <f>SUM(D24:D29)</f>
        <v>0</v>
      </c>
      <c r="E30" s="24">
        <f>SUM(E24:E29)</f>
        <v>0</v>
      </c>
      <c r="F30" s="24">
        <f>SUM(F24:F29)</f>
        <v>0</v>
      </c>
      <c r="G30" s="25" t="e">
        <f>F30/E30</f>
        <v>#DIV/0!</v>
      </c>
      <c r="H30" s="24">
        <f>SUM(H24:H29)</f>
        <v>0</v>
      </c>
      <c r="I30" s="11">
        <v>0</v>
      </c>
      <c r="J30" s="26">
        <f>SUM(J24:J29)</f>
        <v>0</v>
      </c>
    </row>
    <row r="31" spans="1:10" ht="13.5" customHeight="1" x14ac:dyDescent="0.25">
      <c r="A31" s="21" t="s">
        <v>35</v>
      </c>
      <c r="B31" s="18"/>
      <c r="C31" s="18"/>
      <c r="D31" s="18"/>
      <c r="E31" s="18"/>
      <c r="F31" s="18"/>
      <c r="G31" s="19"/>
      <c r="H31" s="18"/>
      <c r="I31" s="18"/>
      <c r="J31" s="20"/>
    </row>
    <row r="32" spans="1:10" ht="13.5" customHeight="1" x14ac:dyDescent="0.25">
      <c r="A32" s="17" t="s">
        <v>36</v>
      </c>
      <c r="B32" s="18">
        <f>J16</f>
        <v>0</v>
      </c>
      <c r="C32" s="18">
        <v>0</v>
      </c>
      <c r="D32" s="18">
        <v>0</v>
      </c>
      <c r="E32" s="18">
        <f>SUM(B32:D32)</f>
        <v>0</v>
      </c>
      <c r="F32" s="18">
        <v>0</v>
      </c>
      <c r="G32" s="19" t="e">
        <f>F32/E32</f>
        <v>#DIV/0!</v>
      </c>
      <c r="H32" s="18">
        <v>0</v>
      </c>
      <c r="I32" s="19">
        <f>IF(E32=0,0,H32/E32)</f>
        <v>0</v>
      </c>
      <c r="J32" s="20">
        <f>E32+F32+H32</f>
        <v>0</v>
      </c>
    </row>
    <row r="33" spans="1:10" ht="13.5" customHeight="1" x14ac:dyDescent="0.25">
      <c r="A33" s="17" t="s">
        <v>37</v>
      </c>
      <c r="B33" s="18">
        <f>J17</f>
        <v>0</v>
      </c>
      <c r="C33" s="18">
        <v>0</v>
      </c>
      <c r="D33" s="18">
        <v>0</v>
      </c>
      <c r="E33" s="18">
        <f>SUM(B33:D33)</f>
        <v>0</v>
      </c>
      <c r="F33" s="18">
        <v>0</v>
      </c>
      <c r="G33" s="19" t="e">
        <f>F33/E33</f>
        <v>#DIV/0!</v>
      </c>
      <c r="H33" s="18">
        <v>0</v>
      </c>
      <c r="I33" s="19">
        <f>IF(E33=0,0,H33/E33)</f>
        <v>0</v>
      </c>
      <c r="J33" s="20">
        <f>E33+F33+H33</f>
        <v>0</v>
      </c>
    </row>
    <row r="34" spans="1:10" ht="13.5" customHeight="1" x14ac:dyDescent="0.25">
      <c r="A34" s="17" t="s">
        <v>38</v>
      </c>
      <c r="B34" s="18">
        <f>J18</f>
        <v>0</v>
      </c>
      <c r="C34" s="18">
        <v>0</v>
      </c>
      <c r="D34" s="18">
        <v>0</v>
      </c>
      <c r="E34" s="18">
        <f>SUM(B34:D34)</f>
        <v>0</v>
      </c>
      <c r="F34" s="18">
        <v>0</v>
      </c>
      <c r="G34" s="19" t="e">
        <f>F34/E34</f>
        <v>#DIV/0!</v>
      </c>
      <c r="H34" s="18">
        <v>0</v>
      </c>
      <c r="I34" s="19">
        <f>IF(E34=0,0,H34/E34)</f>
        <v>0</v>
      </c>
      <c r="J34" s="20">
        <f>E34+F34+H34</f>
        <v>0</v>
      </c>
    </row>
    <row r="35" spans="1:10" ht="13.5" customHeight="1" x14ac:dyDescent="0.25">
      <c r="A35" s="22" t="s">
        <v>34</v>
      </c>
      <c r="B35" s="27">
        <f>SUM(B32:B34)</f>
        <v>0</v>
      </c>
      <c r="C35" s="27">
        <f>SUM(C32:C34)</f>
        <v>0</v>
      </c>
      <c r="D35" s="27">
        <f>SUM(D32:D34)</f>
        <v>0</v>
      </c>
      <c r="E35" s="27">
        <f>SUM(E32:E34)</f>
        <v>0</v>
      </c>
      <c r="F35" s="27">
        <f>SUM(F32:F34)</f>
        <v>0</v>
      </c>
      <c r="G35" s="28" t="e">
        <f>F35/E35</f>
        <v>#DIV/0!</v>
      </c>
      <c r="H35" s="27">
        <f>SUM(H32:H34)</f>
        <v>0</v>
      </c>
      <c r="I35" s="23">
        <v>0</v>
      </c>
      <c r="J35" s="29">
        <f>SUM(J32:J34)</f>
        <v>0</v>
      </c>
    </row>
  </sheetData>
  <mergeCells count="1"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Workforce and Commissions(OE)</vt:lpstr>
      <vt:lpstr>Workforce and Commissions(TB)</vt:lpstr>
      <vt:lpstr>Wage and Hour(OE)</vt:lpstr>
      <vt:lpstr>Determinations(OE)</vt:lpstr>
      <vt:lpstr>Determinations(TB)</vt:lpstr>
      <vt:lpstr>Administrative Services(OE)</vt:lpstr>
      <vt:lpstr>Administrative Services(TB)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Winslow</dc:creator>
  <cp:lastModifiedBy>Shane Winslow</cp:lastModifiedBy>
  <dcterms:created xsi:type="dcterms:W3CDTF">2024-08-09T16:03:25Z</dcterms:created>
  <dcterms:modified xsi:type="dcterms:W3CDTF">2024-08-09T16:03:59Z</dcterms:modified>
</cp:coreProperties>
</file>