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3085470D-982B-4AA2-B01C-ECD7B3E77DA8}" xr6:coauthVersionLast="47" xr6:coauthVersionMax="47" xr10:uidLastSave="{00000000-0000-0000-0000-000000000000}"/>
  <bookViews>
    <workbookView xWindow="390" yWindow="390" windowWidth="21600" windowHeight="11385" xr2:uid="{E326AFE1-3CFA-4499-B15E-40BB31708ADE}"/>
  </bookViews>
  <sheets>
    <sheet name="Compensation(OE)" sheetId="7" r:id="rId1"/>
    <sheet name="Compensation(TB)" sheetId="6" r:id="rId2"/>
    <sheet name="Crime Victims Compensation(OE)" sheetId="5" r:id="rId3"/>
    <sheet name="Crime Victims Compensation(TB)" sheetId="4" r:id="rId4"/>
    <sheet name="Rehabilitation(OE)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7" l="1"/>
  <c r="G52" i="7"/>
  <c r="J56" i="7"/>
  <c r="I56" i="7"/>
  <c r="G56" i="7"/>
  <c r="E56" i="7"/>
  <c r="B56" i="7"/>
  <c r="J55" i="7"/>
  <c r="I55" i="7"/>
  <c r="G55" i="7"/>
  <c r="E55" i="7"/>
  <c r="B55" i="7"/>
  <c r="J54" i="7"/>
  <c r="I54" i="7"/>
  <c r="G54" i="7"/>
  <c r="E54" i="7"/>
  <c r="B54" i="7"/>
  <c r="J51" i="7"/>
  <c r="I51" i="7"/>
  <c r="G51" i="7"/>
  <c r="E51" i="7"/>
  <c r="B51" i="7"/>
  <c r="J50" i="7"/>
  <c r="I50" i="7"/>
  <c r="G50" i="7"/>
  <c r="E50" i="7"/>
  <c r="B50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J35" i="7"/>
  <c r="I35" i="7"/>
  <c r="G35" i="7"/>
  <c r="E35" i="7"/>
  <c r="B35" i="7"/>
  <c r="H57" i="7"/>
  <c r="E57" i="7"/>
  <c r="D57" i="7"/>
  <c r="C57" i="7"/>
  <c r="B57" i="7"/>
  <c r="J57" i="7"/>
  <c r="F57" i="7"/>
  <c r="H52" i="7"/>
  <c r="D52" i="7"/>
  <c r="C52" i="7"/>
  <c r="F52" i="7"/>
  <c r="J30" i="7"/>
  <c r="H30" i="7"/>
  <c r="F30" i="7"/>
  <c r="E30" i="7"/>
  <c r="D30" i="7"/>
  <c r="G30" i="7" s="1"/>
  <c r="C30" i="7"/>
  <c r="B30" i="7"/>
  <c r="J25" i="7"/>
  <c r="H25" i="7"/>
  <c r="E25" i="7"/>
  <c r="D25" i="7"/>
  <c r="G25" i="7" s="1"/>
  <c r="C25" i="7"/>
  <c r="B25" i="7"/>
  <c r="J29" i="7"/>
  <c r="G29" i="7"/>
  <c r="F29" i="7"/>
  <c r="J28" i="7"/>
  <c r="G28" i="7"/>
  <c r="F28" i="7"/>
  <c r="J27" i="7"/>
  <c r="G27" i="7"/>
  <c r="F27" i="7"/>
  <c r="J24" i="7"/>
  <c r="G24" i="7"/>
  <c r="F24" i="7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29" i="6"/>
  <c r="G24" i="6"/>
  <c r="J28" i="6"/>
  <c r="I28" i="6"/>
  <c r="G28" i="6"/>
  <c r="E28" i="6"/>
  <c r="B28" i="6"/>
  <c r="J27" i="6"/>
  <c r="I27" i="6"/>
  <c r="G27" i="6"/>
  <c r="E27" i="6"/>
  <c r="B27" i="6"/>
  <c r="J26" i="6"/>
  <c r="I26" i="6"/>
  <c r="G26" i="6"/>
  <c r="E26" i="6"/>
  <c r="B26" i="6"/>
  <c r="J23" i="6"/>
  <c r="I23" i="6"/>
  <c r="G23" i="6"/>
  <c r="E23" i="6"/>
  <c r="E24" i="6" s="1"/>
  <c r="B23" i="6"/>
  <c r="J22" i="6"/>
  <c r="I22" i="6"/>
  <c r="G22" i="6"/>
  <c r="E22" i="6"/>
  <c r="B22" i="6"/>
  <c r="J21" i="6"/>
  <c r="I21" i="6"/>
  <c r="G21" i="6"/>
  <c r="E21" i="6"/>
  <c r="B21" i="6"/>
  <c r="B24" i="6" s="1"/>
  <c r="H29" i="6"/>
  <c r="D29" i="6"/>
  <c r="C29" i="6"/>
  <c r="B29" i="6"/>
  <c r="F29" i="6"/>
  <c r="H24" i="6"/>
  <c r="D24" i="6"/>
  <c r="C24" i="6"/>
  <c r="F24" i="6"/>
  <c r="J16" i="6"/>
  <c r="H16" i="6"/>
  <c r="F16" i="6"/>
  <c r="E16" i="6"/>
  <c r="D16" i="6"/>
  <c r="C16" i="6"/>
  <c r="B16" i="6"/>
  <c r="J11" i="6"/>
  <c r="H11" i="6"/>
  <c r="E11" i="6"/>
  <c r="G11" i="6" s="1"/>
  <c r="D11" i="6"/>
  <c r="C11" i="6"/>
  <c r="B11" i="6"/>
  <c r="J15" i="6"/>
  <c r="G15" i="6"/>
  <c r="F15" i="6"/>
  <c r="J14" i="6"/>
  <c r="G14" i="6"/>
  <c r="F14" i="6"/>
  <c r="J13" i="6"/>
  <c r="G13" i="6"/>
  <c r="F13" i="6"/>
  <c r="J10" i="6"/>
  <c r="G10" i="6"/>
  <c r="F10" i="6"/>
  <c r="J9" i="6"/>
  <c r="G9" i="6"/>
  <c r="F9" i="6"/>
  <c r="J8" i="6"/>
  <c r="G8" i="6"/>
  <c r="F8" i="6"/>
  <c r="G55" i="5"/>
  <c r="G50" i="5"/>
  <c r="J54" i="5"/>
  <c r="I54" i="5"/>
  <c r="G54" i="5"/>
  <c r="E54" i="5"/>
  <c r="B54" i="5"/>
  <c r="J53" i="5"/>
  <c r="I53" i="5"/>
  <c r="G53" i="5"/>
  <c r="E53" i="5"/>
  <c r="B53" i="5"/>
  <c r="J52" i="5"/>
  <c r="I52" i="5"/>
  <c r="G52" i="5"/>
  <c r="E52" i="5"/>
  <c r="B52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B50" i="5" s="1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H55" i="5"/>
  <c r="E55" i="5"/>
  <c r="D55" i="5"/>
  <c r="C55" i="5"/>
  <c r="B55" i="5"/>
  <c r="J55" i="5"/>
  <c r="F55" i="5"/>
  <c r="H50" i="5"/>
  <c r="D50" i="5"/>
  <c r="C50" i="5"/>
  <c r="F50" i="5"/>
  <c r="J29" i="5"/>
  <c r="H29" i="5"/>
  <c r="E29" i="5"/>
  <c r="D29" i="5"/>
  <c r="G29" i="5" s="1"/>
  <c r="C29" i="5"/>
  <c r="B29" i="5"/>
  <c r="J24" i="5"/>
  <c r="H24" i="5"/>
  <c r="E24" i="5"/>
  <c r="D24" i="5"/>
  <c r="G24" i="5" s="1"/>
  <c r="C24" i="5"/>
  <c r="B24" i="5"/>
  <c r="J28" i="5"/>
  <c r="G28" i="5"/>
  <c r="F28" i="5"/>
  <c r="J27" i="5"/>
  <c r="G27" i="5"/>
  <c r="F27" i="5"/>
  <c r="F29" i="5" s="1"/>
  <c r="J26" i="5"/>
  <c r="G26" i="5"/>
  <c r="F26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5" i="4"/>
  <c r="G20" i="4"/>
  <c r="J24" i="4"/>
  <c r="I24" i="4"/>
  <c r="G24" i="4"/>
  <c r="E24" i="4"/>
  <c r="B24" i="4"/>
  <c r="J23" i="4"/>
  <c r="I23" i="4"/>
  <c r="G23" i="4"/>
  <c r="E23" i="4"/>
  <c r="B23" i="4"/>
  <c r="J22" i="4"/>
  <c r="I22" i="4"/>
  <c r="G22" i="4"/>
  <c r="E22" i="4"/>
  <c r="B22" i="4"/>
  <c r="J19" i="4"/>
  <c r="I19" i="4"/>
  <c r="G19" i="4"/>
  <c r="E19" i="4"/>
  <c r="B19" i="4"/>
  <c r="H25" i="4"/>
  <c r="E25" i="4"/>
  <c r="D25" i="4"/>
  <c r="C25" i="4"/>
  <c r="B25" i="4"/>
  <c r="J25" i="4"/>
  <c r="F25" i="4"/>
  <c r="H20" i="4"/>
  <c r="F20" i="4"/>
  <c r="E20" i="4"/>
  <c r="D20" i="4"/>
  <c r="C20" i="4"/>
  <c r="B20" i="4"/>
  <c r="J20" i="4"/>
  <c r="J14" i="4"/>
  <c r="H14" i="4"/>
  <c r="E14" i="4"/>
  <c r="D14" i="4"/>
  <c r="G14" i="4" s="1"/>
  <c r="C14" i="4"/>
  <c r="B14" i="4"/>
  <c r="J9" i="4"/>
  <c r="H9" i="4"/>
  <c r="E9" i="4"/>
  <c r="D9" i="4"/>
  <c r="G9" i="4" s="1"/>
  <c r="C9" i="4"/>
  <c r="B9" i="4"/>
  <c r="J13" i="4"/>
  <c r="G13" i="4"/>
  <c r="F13" i="4"/>
  <c r="J12" i="4"/>
  <c r="G12" i="4"/>
  <c r="F12" i="4"/>
  <c r="J11" i="4"/>
  <c r="G11" i="4"/>
  <c r="F11" i="4"/>
  <c r="F14" i="4" s="1"/>
  <c r="J8" i="4"/>
  <c r="G8" i="4"/>
  <c r="F8" i="4"/>
  <c r="F9" i="4" s="1"/>
  <c r="G57" i="3"/>
  <c r="G52" i="3"/>
  <c r="J56" i="3"/>
  <c r="J57" i="3" s="1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F57" i="3"/>
  <c r="H52" i="3"/>
  <c r="D52" i="3"/>
  <c r="C52" i="3"/>
  <c r="F52" i="3"/>
  <c r="J30" i="3"/>
  <c r="H30" i="3"/>
  <c r="E30" i="3"/>
  <c r="G30" i="3" s="1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B52" i="7" l="1"/>
  <c r="E52" i="7"/>
  <c r="J52" i="7"/>
  <c r="F25" i="7"/>
  <c r="J29" i="6"/>
  <c r="E29" i="6"/>
  <c r="J24" i="6"/>
  <c r="G16" i="6"/>
  <c r="F11" i="6"/>
  <c r="E50" i="5"/>
  <c r="J50" i="5"/>
  <c r="F24" i="5"/>
  <c r="J52" i="3"/>
  <c r="E52" i="3"/>
  <c r="B52" i="3"/>
  <c r="G25" i="3"/>
  <c r="F25" i="3"/>
</calcChain>
</file>

<file path=xl/sharedStrings.xml><?xml version="1.0" encoding="utf-8"?>
<sst xmlns="http://schemas.openxmlformats.org/spreadsheetml/2006/main" count="408" uniqueCount="77">
  <si>
    <t>Form B4:  Inflationary Adjustments</t>
  </si>
  <si>
    <t>Agency: Industrial Commission</t>
  </si>
  <si>
    <t>Agency Number:  300</t>
  </si>
  <si>
    <t>FY  2025  Request</t>
  </si>
  <si>
    <t>Function: Rehabilitation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</si>
  <si>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</si>
  <si>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</si>
  <si>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</si>
  <si>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</si>
  <si>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</si>
  <si>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</si>
  <si>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</si>
  <si>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</si>
  <si>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</si>
  <si>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</si>
  <si>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</si>
  <si>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</si>
  <si>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</si>
  <si>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</si>
  <si>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</si>
  <si>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</si>
  <si>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</si>
  <si>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</si>
  <si>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</si>
  <si>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</si>
  <si>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</si>
  <si>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</si>
  <si>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</si>
  <si>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</si>
  <si>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</si>
  <si>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</si>
  <si>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</si>
  <si>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</si>
  <si>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</si>
  <si>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</si>
  <si>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</si>
  <si>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</si>
  <si>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</si>
  <si>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</si>
  <si>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</si>
  <si>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</si>
  <si>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</si>
  <si>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</si>
  <si>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</si>
  <si>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</si>
  <si>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</si>
  <si>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</si>
  <si>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</si>
  <si>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</si>
  <si>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</si>
  <si>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</si>
  <si>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</si>
  <si>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</si>
  <si>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</si>
  <si>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</si>
  <si>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</si>
  <si>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</si>
  <si>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</si>
  <si>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</si>
  <si>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</si>
  <si>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</si>
  <si>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</si>
  <si>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</si>
  <si>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</si>
  <si>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</si>
  <si>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</si>
  <si>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</si>
  <si>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</si>
  <si>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</si>
  <si>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</si>
  <si>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Crime Victims Compensation</t>
  </si>
  <si>
    <t>Awards Contr &amp; Claims</t>
  </si>
  <si>
    <t>Part B:
Trustee/Benefit
Summary Object</t>
  </si>
  <si>
    <t>Function: Compensation</t>
  </si>
  <si>
    <t>Miscellaneous Payments As Agent</t>
  </si>
  <si>
    <t>Non Federal Payments To Subgrantees</t>
  </si>
  <si>
    <t>Manufacturing &amp; Merchandising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</si>
</sst>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96B4-43BC-47FD-8154-E03A6B4370B3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67684.2</v>
      </c>
      <c r="C8" s="11">
        <v>0</v>
      </c>
      <c r="D8" s="11">
        <v>85556.15</v>
      </c>
      <c r="E8" s="11">
        <v>80698.98</v>
      </c>
      <c r="F8" s="11">
        <f>E8- D8</f>
        <v>-4857.1699999999983</v>
      </c>
      <c r="G8" s="14">
        <f>(E8- D8)/D8</f>
        <v>-5.6771722430240243E-2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28000.85</v>
      </c>
      <c r="C9" s="18">
        <v>0</v>
      </c>
      <c r="D9" s="18">
        <v>39457.81</v>
      </c>
      <c r="E9" s="18">
        <v>54019.35</v>
      </c>
      <c r="F9" s="18">
        <f>E9- D9</f>
        <v>14561.54</v>
      </c>
      <c r="G9" s="19">
        <f>(E9- D9)/D9</f>
        <v>0.36904075517622498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21747.3</v>
      </c>
      <c r="C10" s="18">
        <v>0</v>
      </c>
      <c r="D10" s="18">
        <v>84465.06</v>
      </c>
      <c r="E10" s="18">
        <v>73076.740000000005</v>
      </c>
      <c r="F10" s="18">
        <f>E10- D10</f>
        <v>-11388.319999999992</v>
      </c>
      <c r="G10" s="19">
        <f>(E10- D10)/D10</f>
        <v>-0.13482876825044571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34380.449999999997</v>
      </c>
      <c r="C11" s="18">
        <v>0</v>
      </c>
      <c r="D11" s="18">
        <v>2838703.92</v>
      </c>
      <c r="E11" s="18">
        <v>2443187.77</v>
      </c>
      <c r="F11" s="18">
        <f>E11- D11</f>
        <v>-395516.14999999991</v>
      </c>
      <c r="G11" s="19">
        <f>(E11- D11)/D11</f>
        <v>-0.139329835427148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70301.09</v>
      </c>
      <c r="C12" s="18">
        <v>0</v>
      </c>
      <c r="D12" s="18">
        <v>15757.41</v>
      </c>
      <c r="E12" s="18">
        <v>13421.22</v>
      </c>
      <c r="F12" s="18">
        <f>E12- D12</f>
        <v>-2336.1900000000005</v>
      </c>
      <c r="G12" s="19">
        <f>(E12- D12)/D12</f>
        <v>-0.14825977111720776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68404.25</v>
      </c>
      <c r="C13" s="18">
        <v>0</v>
      </c>
      <c r="D13" s="18">
        <v>1400</v>
      </c>
      <c r="E13" s="18">
        <v>3516.33</v>
      </c>
      <c r="F13" s="18">
        <f>E13- D13</f>
        <v>2116.33</v>
      </c>
      <c r="G13" s="19">
        <f>(E13- D13)/D13</f>
        <v>1.5116642857142857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146502.64000000001</v>
      </c>
      <c r="C14" s="18">
        <v>0</v>
      </c>
      <c r="D14" s="18">
        <v>422049.31</v>
      </c>
      <c r="E14" s="18">
        <v>526676.18999999994</v>
      </c>
      <c r="F14" s="18">
        <f>E14- D14</f>
        <v>104626.87999999995</v>
      </c>
      <c r="G14" s="19">
        <f>(E14- D14)/D14</f>
        <v>0.2479020283198661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23718.95</v>
      </c>
      <c r="C15" s="18">
        <v>0</v>
      </c>
      <c r="D15" s="18">
        <v>44960.02</v>
      </c>
      <c r="E15" s="18">
        <v>131779.74</v>
      </c>
      <c r="F15" s="18">
        <f>E15- D15</f>
        <v>86819.72</v>
      </c>
      <c r="G15" s="19">
        <f>(E15- D15)/D15</f>
        <v>1.9310427353012745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29635.08</v>
      </c>
      <c r="C16" s="18">
        <v>0</v>
      </c>
      <c r="D16" s="18">
        <v>41617.11</v>
      </c>
      <c r="E16" s="18">
        <v>30317.78</v>
      </c>
      <c r="F16" s="18">
        <f>E16- D16</f>
        <v>-11299.330000000002</v>
      </c>
      <c r="G16" s="19">
        <f>(E16- D16)/D16</f>
        <v>-0.27150683937447845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7449.45</v>
      </c>
      <c r="C17" s="18">
        <v>0</v>
      </c>
      <c r="D17" s="18">
        <v>6607.18</v>
      </c>
      <c r="E17" s="18">
        <v>9987.48</v>
      </c>
      <c r="F17" s="18">
        <f>E17- D17</f>
        <v>3380.2999999999993</v>
      </c>
      <c r="G17" s="19">
        <f>(E17- D17)/D17</f>
        <v>0.51161009689459025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76</v>
      </c>
      <c r="B18" s="18">
        <v>0</v>
      </c>
      <c r="C18" s="18">
        <v>0</v>
      </c>
      <c r="D18" s="18">
        <v>0</v>
      </c>
      <c r="E18" s="18">
        <v>64</v>
      </c>
      <c r="F18" s="18">
        <f>E18- D18</f>
        <v>64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73770.2</v>
      </c>
      <c r="C19" s="18">
        <v>0</v>
      </c>
      <c r="D19" s="18">
        <v>108904.64</v>
      </c>
      <c r="E19" s="18">
        <v>24319.98</v>
      </c>
      <c r="F19" s="18">
        <f>E19- D19</f>
        <v>-84584.66</v>
      </c>
      <c r="G19" s="19">
        <f>(E19- D19)/D19</f>
        <v>-0.77668554801705425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2819.16</v>
      </c>
      <c r="C20" s="18">
        <v>0</v>
      </c>
      <c r="D20" s="18">
        <v>510.39</v>
      </c>
      <c r="E20" s="18">
        <v>387.89</v>
      </c>
      <c r="F20" s="18">
        <f>E20- D20</f>
        <v>-122.5</v>
      </c>
      <c r="G20" s="19">
        <f>(E20- D20)/D20</f>
        <v>-0.24001253943063147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940.93</v>
      </c>
      <c r="C21" s="18">
        <v>0</v>
      </c>
      <c r="D21" s="18">
        <v>1276.3</v>
      </c>
      <c r="E21" s="18">
        <v>610.58000000000004</v>
      </c>
      <c r="F21" s="18">
        <f>E21- D21</f>
        <v>-665.71999999999991</v>
      </c>
      <c r="G21" s="19">
        <f>(E21- D21)/D21</f>
        <v>-0.52160150434850738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13522.5</v>
      </c>
      <c r="C22" s="18">
        <v>0</v>
      </c>
      <c r="D22" s="18">
        <v>16937.580000000002</v>
      </c>
      <c r="E22" s="18">
        <v>13416.02</v>
      </c>
      <c r="F22" s="18">
        <f>E22- D22</f>
        <v>-3521.5600000000013</v>
      </c>
      <c r="G22" s="19">
        <f>(E22- D22)/D22</f>
        <v>-0.20791399952059272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299562.65000000002</v>
      </c>
      <c r="C23" s="18">
        <v>0</v>
      </c>
      <c r="D23" s="18">
        <v>312487.23</v>
      </c>
      <c r="E23" s="18">
        <v>308045.17</v>
      </c>
      <c r="F23" s="18">
        <f>E23- D23</f>
        <v>-4442.0599999999977</v>
      </c>
      <c r="G23" s="19">
        <f>(E23- D23)/D23</f>
        <v>-1.4215172888824922E-2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476224.37</v>
      </c>
      <c r="C24" s="18">
        <v>0</v>
      </c>
      <c r="D24" s="18">
        <v>112261.33</v>
      </c>
      <c r="E24" s="18">
        <v>98761.79</v>
      </c>
      <c r="F24" s="18">
        <f>E24- D24</f>
        <v>-13499.540000000008</v>
      </c>
      <c r="G24" s="19">
        <f>(E24- D24)/D24</f>
        <v>-0.12025102499676432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46</v>
      </c>
      <c r="B25" s="24">
        <f>SUM(B8:B24)</f>
        <v>1364664.0700000003</v>
      </c>
      <c r="C25" s="24">
        <f>SUM(C8:C24)</f>
        <v>0</v>
      </c>
      <c r="D25" s="24">
        <f>SUM(D8:D24)</f>
        <v>4132951.4400000004</v>
      </c>
      <c r="E25" s="24">
        <f>SUM(E8:E24)</f>
        <v>3812287.0100000002</v>
      </c>
      <c r="F25" s="24">
        <f>SUM(F8:F24)</f>
        <v>-320664.42999999993</v>
      </c>
      <c r="G25" s="25">
        <f>(E25- D25)/D25</f>
        <v>-7.7587272595682891E-2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47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1364031.65</v>
      </c>
      <c r="C28" s="18">
        <v>0</v>
      </c>
      <c r="D28" s="18">
        <v>4132472.86</v>
      </c>
      <c r="E28" s="18">
        <v>3811541.32</v>
      </c>
      <c r="F28" s="18">
        <f>E28- D28</f>
        <v>-320931.54000000004</v>
      </c>
      <c r="G28" s="19">
        <f>(E28- D28)/D28</f>
        <v>-7.7660894789276375E-2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46</v>
      </c>
      <c r="B30" s="27">
        <f>SUM(B27:B29)</f>
        <v>1364031.65</v>
      </c>
      <c r="C30" s="27">
        <f>SUM(C27:C29)</f>
        <v>0</v>
      </c>
      <c r="D30" s="27">
        <f>SUM(D27:D29)</f>
        <v>4132472.86</v>
      </c>
      <c r="E30" s="27">
        <f>SUM(E27:E29)</f>
        <v>3811541.32</v>
      </c>
      <c r="F30" s="27">
        <f>SUM(F27:F29)</f>
        <v>-320931.54000000004</v>
      </c>
      <c r="G30" s="28">
        <f>(E30- D30)/D30</f>
        <v>-7.7660894789276375E-2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51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56</v>
      </c>
      <c r="G33" s="3" t="s">
        <v>57</v>
      </c>
      <c r="H33" s="3" t="s">
        <v>58</v>
      </c>
      <c r="I33" s="3" t="s">
        <v>59</v>
      </c>
      <c r="J33" s="3" t="s">
        <v>60</v>
      </c>
    </row>
    <row r="34" spans="1:10" ht="36.950000000000003" customHeight="1" x14ac:dyDescent="0.2">
      <c r="A34" s="6" t="s">
        <v>61</v>
      </c>
      <c r="B34" s="7" t="s">
        <v>62</v>
      </c>
      <c r="C34" s="7" t="s">
        <v>63</v>
      </c>
      <c r="D34" s="7" t="s">
        <v>64</v>
      </c>
      <c r="E34" s="7" t="s">
        <v>65</v>
      </c>
      <c r="F34" s="7" t="s">
        <v>66</v>
      </c>
      <c r="G34" s="7" t="s">
        <v>67</v>
      </c>
      <c r="H34" s="7" t="s">
        <v>68</v>
      </c>
      <c r="I34" s="7" t="s">
        <v>67</v>
      </c>
      <c r="J34" s="8" t="s">
        <v>69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76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42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43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44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45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46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47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48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49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50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46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CF5C-E855-4392-9A84-D2674D142D81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15804.61</v>
      </c>
      <c r="C8" s="11">
        <v>0</v>
      </c>
      <c r="D8" s="11">
        <v>11863.23</v>
      </c>
      <c r="E8" s="11">
        <v>24398.76</v>
      </c>
      <c r="F8" s="11">
        <f>E8- D8</f>
        <v>12535.529999999999</v>
      </c>
      <c r="G8" s="14">
        <f>(E8- D8)/D8</f>
        <v>1.0566709066586417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74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75</v>
      </c>
      <c r="B10" s="18">
        <v>1281110.21</v>
      </c>
      <c r="C10" s="18">
        <v>0</v>
      </c>
      <c r="D10" s="18">
        <v>1248573.82</v>
      </c>
      <c r="E10" s="18">
        <v>1062113.6399999999</v>
      </c>
      <c r="F10" s="18">
        <f>E10- D10</f>
        <v>-186460.18000000017</v>
      </c>
      <c r="G10" s="19">
        <f>(E10- D10)/D10</f>
        <v>-0.14933853090080021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1296914.82</v>
      </c>
      <c r="C11" s="24">
        <f>SUM(C8:C10)</f>
        <v>0</v>
      </c>
      <c r="D11" s="24">
        <f>SUM(D8:D10)</f>
        <v>1260437.05</v>
      </c>
      <c r="E11" s="24">
        <f>SUM(E8:E10)</f>
        <v>1086512.3999999999</v>
      </c>
      <c r="F11" s="24">
        <f>SUM(F8:F10)</f>
        <v>-173924.65000000017</v>
      </c>
      <c r="G11" s="25">
        <f>(E11- D11)/D11</f>
        <v>-0.13798757343732487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1281110.21</v>
      </c>
      <c r="C14" s="18">
        <v>0</v>
      </c>
      <c r="D14" s="18">
        <v>1248573.82</v>
      </c>
      <c r="E14" s="18">
        <v>1062113.6399999999</v>
      </c>
      <c r="F14" s="18">
        <f>E14- D14</f>
        <v>-186460.18000000017</v>
      </c>
      <c r="G14" s="19">
        <f>(E14- D14)/D14</f>
        <v>-0.14933853090080021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1281110.21</v>
      </c>
      <c r="C16" s="27">
        <f>SUM(C13:C15)</f>
        <v>0</v>
      </c>
      <c r="D16" s="27">
        <f>SUM(D13:D15)</f>
        <v>1248573.82</v>
      </c>
      <c r="E16" s="27">
        <f>SUM(E13:E15)</f>
        <v>1062113.6399999999</v>
      </c>
      <c r="F16" s="27">
        <f>SUM(F13:F15)</f>
        <v>-186460.18000000017</v>
      </c>
      <c r="G16" s="28">
        <f>(E16- D16)/D16</f>
        <v>-0.14933853090080021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72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71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74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75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F15E-1697-4725-8B82-20FC2EE4808C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20053.12</v>
      </c>
      <c r="C8" s="11">
        <v>13380.54</v>
      </c>
      <c r="D8" s="11">
        <v>14305.43</v>
      </c>
      <c r="E8" s="11">
        <v>13142.35</v>
      </c>
      <c r="F8" s="11">
        <f>E8- D8</f>
        <v>-1163.08</v>
      </c>
      <c r="G8" s="14">
        <f>(E8- D8)/D8</f>
        <v>-8.1303393187062534E-2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1730</v>
      </c>
      <c r="C9" s="18">
        <v>939.34</v>
      </c>
      <c r="D9" s="18">
        <v>5505.74</v>
      </c>
      <c r="E9" s="18">
        <v>4298</v>
      </c>
      <c r="F9" s="18">
        <f>E9- D9</f>
        <v>-1207.7399999999998</v>
      </c>
      <c r="G9" s="19">
        <f>(E9- D9)/D9</f>
        <v>-0.21936015867076902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8168.53</v>
      </c>
      <c r="C10" s="18">
        <v>6402.74</v>
      </c>
      <c r="D10" s="18">
        <v>5221.32</v>
      </c>
      <c r="E10" s="18">
        <v>7302.63</v>
      </c>
      <c r="F10" s="18">
        <f>E10- D10</f>
        <v>2081.3100000000004</v>
      </c>
      <c r="G10" s="19">
        <f>(E10- D10)/D10</f>
        <v>0.39861759095401172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992.78</v>
      </c>
      <c r="C11" s="18">
        <v>105620.08</v>
      </c>
      <c r="D11" s="18">
        <v>421210.15</v>
      </c>
      <c r="E11" s="18">
        <v>354970.15</v>
      </c>
      <c r="F11" s="18">
        <f>E11- D11</f>
        <v>-66240</v>
      </c>
      <c r="G11" s="19">
        <f>(E11- D11)/D11</f>
        <v>-0.15726116761431319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8817.9599999999991</v>
      </c>
      <c r="C12" s="18">
        <v>389.47</v>
      </c>
      <c r="D12" s="18">
        <v>1694.52</v>
      </c>
      <c r="E12" s="18">
        <v>974.53</v>
      </c>
      <c r="F12" s="18">
        <f>E12- D12</f>
        <v>-719.99</v>
      </c>
      <c r="G12" s="19">
        <f>(E12- D12)/D12</f>
        <v>-0.42489318509076318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272057.05</v>
      </c>
      <c r="C13" s="18">
        <v>20369.75</v>
      </c>
      <c r="D13" s="18">
        <v>5894.5</v>
      </c>
      <c r="E13" s="18">
        <v>22605.49</v>
      </c>
      <c r="F13" s="18">
        <f>E13- D13</f>
        <v>16710.990000000002</v>
      </c>
      <c r="G13" s="19">
        <f>(E13- D13)/D13</f>
        <v>2.8350139960980578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20935.060000000001</v>
      </c>
      <c r="C14" s="18">
        <v>45421.41</v>
      </c>
      <c r="D14" s="18">
        <v>45175.6</v>
      </c>
      <c r="E14" s="18">
        <v>53477.71</v>
      </c>
      <c r="F14" s="18">
        <f>E14- D14</f>
        <v>8302.11</v>
      </c>
      <c r="G14" s="19">
        <f>(E14- D14)/D14</f>
        <v>0.18377420554458604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8301.81</v>
      </c>
      <c r="C15" s="18">
        <v>1364.85</v>
      </c>
      <c r="D15" s="18">
        <v>10658.1</v>
      </c>
      <c r="E15" s="18">
        <v>16371.36</v>
      </c>
      <c r="F15" s="18">
        <f>E15- D15</f>
        <v>5713.26</v>
      </c>
      <c r="G15" s="19">
        <f>(E15- D15)/D15</f>
        <v>0.53604863906324762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9900.69</v>
      </c>
      <c r="C16" s="18">
        <v>16128.54</v>
      </c>
      <c r="D16" s="18">
        <v>20895.330000000002</v>
      </c>
      <c r="E16" s="18">
        <v>13688.51</v>
      </c>
      <c r="F16" s="18">
        <f>E16- D16</f>
        <v>-7206.8200000000015</v>
      </c>
      <c r="G16" s="19">
        <f>(E16- D16)/D16</f>
        <v>-0.34490098983839934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336.87</v>
      </c>
      <c r="C17" s="18">
        <v>46.87</v>
      </c>
      <c r="D17" s="18">
        <v>57.81</v>
      </c>
      <c r="E17" s="18">
        <v>159.22999999999999</v>
      </c>
      <c r="F17" s="18">
        <f>E17- D17</f>
        <v>101.41999999999999</v>
      </c>
      <c r="G17" s="19">
        <f>(E17- D17)/D17</f>
        <v>1.7543677564435216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1985.25</v>
      </c>
      <c r="C18" s="18">
        <v>5492.91</v>
      </c>
      <c r="D18" s="18">
        <v>17276.37</v>
      </c>
      <c r="E18" s="18">
        <v>645.53</v>
      </c>
      <c r="F18" s="18">
        <f>E18- D18</f>
        <v>-16630.84</v>
      </c>
      <c r="G18" s="19">
        <f>(E18- D18)/D18</f>
        <v>-0.96263509058905317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977.02</v>
      </c>
      <c r="C19" s="18">
        <v>129.86000000000001</v>
      </c>
      <c r="D19" s="18">
        <v>120.24</v>
      </c>
      <c r="E19" s="18">
        <v>585.70000000000005</v>
      </c>
      <c r="F19" s="18">
        <f>E19- D19</f>
        <v>465.46000000000004</v>
      </c>
      <c r="G19" s="19">
        <f>(E19- D19)/D19</f>
        <v>3.8710911510312713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42</v>
      </c>
      <c r="B20" s="18">
        <v>190.49</v>
      </c>
      <c r="C20" s="18">
        <v>79.64</v>
      </c>
      <c r="D20" s="18">
        <v>80.739999999999995</v>
      </c>
      <c r="E20" s="18">
        <v>357.06</v>
      </c>
      <c r="F20" s="18">
        <f>E20- D20</f>
        <v>276.32</v>
      </c>
      <c r="G20" s="19">
        <f>(E20- D20)/D20</f>
        <v>3.4223433242506816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43</v>
      </c>
      <c r="B21" s="18">
        <v>3098.9</v>
      </c>
      <c r="C21" s="18">
        <v>3741.29</v>
      </c>
      <c r="D21" s="18">
        <v>3101.25</v>
      </c>
      <c r="E21" s="18">
        <v>2456.46</v>
      </c>
      <c r="F21" s="18">
        <f>E21- D21</f>
        <v>-644.79</v>
      </c>
      <c r="G21" s="19">
        <f>(E21- D21)/D21</f>
        <v>-0.20791293833131799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44</v>
      </c>
      <c r="B22" s="18">
        <v>93229.72</v>
      </c>
      <c r="C22" s="18">
        <v>62961.09</v>
      </c>
      <c r="D22" s="18">
        <v>59942.61</v>
      </c>
      <c r="E22" s="18">
        <v>59997.66</v>
      </c>
      <c r="F22" s="18">
        <f>E22- D22</f>
        <v>55.05000000000291</v>
      </c>
      <c r="G22" s="19">
        <f>(E22- D22)/D22</f>
        <v>9.1837842896735575E-4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67510.7</v>
      </c>
      <c r="C23" s="18">
        <v>30000.04</v>
      </c>
      <c r="D23" s="18">
        <v>16798.310000000001</v>
      </c>
      <c r="E23" s="18">
        <v>17114.07</v>
      </c>
      <c r="F23" s="18">
        <f>E23- D23</f>
        <v>315.7599999999984</v>
      </c>
      <c r="G23" s="19">
        <f>(E23- D23)/D23</f>
        <v>1.8797128996904951E-2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46</v>
      </c>
      <c r="B24" s="24">
        <f>SUM(B8:B23)</f>
        <v>518285.95</v>
      </c>
      <c r="C24" s="24">
        <f>SUM(C8:C23)</f>
        <v>312468.42</v>
      </c>
      <c r="D24" s="24">
        <f>SUM(D8:D23)</f>
        <v>627938.02</v>
      </c>
      <c r="E24" s="24">
        <f>SUM(E8:E23)</f>
        <v>568146.44000000006</v>
      </c>
      <c r="F24" s="24">
        <f>SUM(F8:F23)</f>
        <v>-59791.579999999987</v>
      </c>
      <c r="G24" s="25">
        <f>(E24- D24)/D24</f>
        <v>-9.5218919854542269E-2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49</v>
      </c>
      <c r="B27" s="18">
        <v>518285.95</v>
      </c>
      <c r="C27" s="18">
        <v>312468.42</v>
      </c>
      <c r="D27" s="18">
        <v>627938.02</v>
      </c>
      <c r="E27" s="18">
        <v>568146.43999999994</v>
      </c>
      <c r="F27" s="18">
        <f>E27- D27</f>
        <v>-59791.580000000075</v>
      </c>
      <c r="G27" s="19">
        <f>(E27- D27)/D27</f>
        <v>-9.521891985454245E-2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50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46</v>
      </c>
      <c r="B29" s="27">
        <f>SUM(B26:B28)</f>
        <v>518285.95</v>
      </c>
      <c r="C29" s="27">
        <f>SUM(C26:C28)</f>
        <v>312468.42</v>
      </c>
      <c r="D29" s="27">
        <f>SUM(D26:D28)</f>
        <v>627938.02</v>
      </c>
      <c r="E29" s="27">
        <f>SUM(E26:E28)</f>
        <v>568146.43999999994</v>
      </c>
      <c r="F29" s="27">
        <f>SUM(F26:F28)</f>
        <v>-59791.580000000075</v>
      </c>
      <c r="G29" s="28">
        <f>(E29- D29)/D29</f>
        <v>-9.521891985454245E-2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51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</row>
    <row r="33" spans="1:10" ht="36.950000000000003" customHeight="1" x14ac:dyDescent="0.2">
      <c r="A33" s="6" t="s">
        <v>61</v>
      </c>
      <c r="B33" s="7" t="s">
        <v>62</v>
      </c>
      <c r="C33" s="7" t="s">
        <v>63</v>
      </c>
      <c r="D33" s="7" t="s">
        <v>64</v>
      </c>
      <c r="E33" s="7" t="s">
        <v>65</v>
      </c>
      <c r="F33" s="7" t="s">
        <v>66</v>
      </c>
      <c r="G33" s="7" t="s">
        <v>67</v>
      </c>
      <c r="H33" s="7" t="s">
        <v>68</v>
      </c>
      <c r="I33" s="7" t="s">
        <v>67</v>
      </c>
      <c r="J33" s="8" t="s">
        <v>69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40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42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43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44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45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46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47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48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49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50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46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BD442-DF91-4AD0-9255-D69B9E20AD44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2843902.22</v>
      </c>
      <c r="C8" s="11">
        <v>2115793.31</v>
      </c>
      <c r="D8" s="11">
        <v>1983023.84</v>
      </c>
      <c r="E8" s="11">
        <v>1739027.68</v>
      </c>
      <c r="F8" s="11">
        <f>E8- D8</f>
        <v>-243996.16000000015</v>
      </c>
      <c r="G8" s="14">
        <f>(E8- D8)/D8</f>
        <v>-0.12304247436581506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2843902.22</v>
      </c>
      <c r="C9" s="24">
        <f>SUM(C8:C8)</f>
        <v>2115793.31</v>
      </c>
      <c r="D9" s="24">
        <f>SUM(D8:D8)</f>
        <v>1983023.84</v>
      </c>
      <c r="E9" s="24">
        <f>SUM(E8:E8)</f>
        <v>1739027.68</v>
      </c>
      <c r="F9" s="24">
        <f>SUM(F8:F8)</f>
        <v>-243996.16000000015</v>
      </c>
      <c r="G9" s="25">
        <f>(E9- D9)/D9</f>
        <v>-0.12304247436581506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154767.49</v>
      </c>
      <c r="C11" s="18">
        <v>185196.08</v>
      </c>
      <c r="D11" s="18">
        <v>101886.87</v>
      </c>
      <c r="E11" s="18">
        <v>55683.31</v>
      </c>
      <c r="F11" s="18">
        <f>E11- D11</f>
        <v>-46203.56</v>
      </c>
      <c r="G11" s="19">
        <f>(E11- D11)/D11</f>
        <v>-0.45347904003724915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2689134.73</v>
      </c>
      <c r="C12" s="18">
        <v>1930597.23</v>
      </c>
      <c r="D12" s="18">
        <v>1881136.97</v>
      </c>
      <c r="E12" s="18">
        <v>1683344.37</v>
      </c>
      <c r="F12" s="18">
        <f>E12- D12</f>
        <v>-197792.59999999986</v>
      </c>
      <c r="G12" s="19">
        <f>(E12- D12)/D12</f>
        <v>-0.10514524096562722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2843902.2199999997</v>
      </c>
      <c r="C14" s="27">
        <f>SUM(C11:C13)</f>
        <v>2115793.31</v>
      </c>
      <c r="D14" s="27">
        <f>SUM(D11:D13)</f>
        <v>1983023.8399999999</v>
      </c>
      <c r="E14" s="27">
        <f>SUM(E11:E13)</f>
        <v>1739027.6800000002</v>
      </c>
      <c r="F14" s="27">
        <f>SUM(F11:F13)</f>
        <v>-243996.15999999986</v>
      </c>
      <c r="G14" s="28">
        <f>(E14- D14)/D14</f>
        <v>-0.12304247436581484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72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818C-14FF-4126-8088-129A75C42792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42180.79</v>
      </c>
      <c r="C8" s="11">
        <v>34560.86</v>
      </c>
      <c r="D8" s="11">
        <v>37433.17</v>
      </c>
      <c r="E8" s="11">
        <v>45068.91</v>
      </c>
      <c r="F8" s="11">
        <f>E8- D8</f>
        <v>7635.7400000000052</v>
      </c>
      <c r="G8" s="14">
        <f>(E8- D8)/D8</f>
        <v>0.20398325869810133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6701.9</v>
      </c>
      <c r="C9" s="18">
        <v>6035.73</v>
      </c>
      <c r="D9" s="18">
        <v>18757.36</v>
      </c>
      <c r="E9" s="18">
        <v>18327.97</v>
      </c>
      <c r="F9" s="18">
        <f>E9- D9</f>
        <v>-429.38999999999942</v>
      </c>
      <c r="G9" s="19">
        <f>(E9- D9)/D9</f>
        <v>-2.2891814199866047E-2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5341.63</v>
      </c>
      <c r="C10" s="18">
        <v>2862.21</v>
      </c>
      <c r="D10" s="18">
        <v>3618.39</v>
      </c>
      <c r="E10" s="18">
        <v>6259.33</v>
      </c>
      <c r="F10" s="18">
        <f>E10- D10</f>
        <v>2640.94</v>
      </c>
      <c r="G10" s="19">
        <f>(E10- D10)/D10</f>
        <v>0.72986604539588051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8231.34</v>
      </c>
      <c r="C11" s="18">
        <v>5878.84</v>
      </c>
      <c r="D11" s="18">
        <v>3731.34</v>
      </c>
      <c r="E11" s="18">
        <v>3934.93</v>
      </c>
      <c r="F11" s="18">
        <f>E11- D11</f>
        <v>203.58999999999969</v>
      </c>
      <c r="G11" s="19">
        <f>(E11- D11)/D11</f>
        <v>5.4562168014707771E-2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34535.81</v>
      </c>
      <c r="C12" s="18">
        <v>13870.43</v>
      </c>
      <c r="D12" s="18">
        <v>16948.07</v>
      </c>
      <c r="E12" s="18">
        <v>12384.74</v>
      </c>
      <c r="F12" s="18">
        <f>E12- D12</f>
        <v>-4563.33</v>
      </c>
      <c r="G12" s="19">
        <f>(E12- D12)/D12</f>
        <v>-0.26925366723172611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530.45000000000005</v>
      </c>
      <c r="C13" s="18">
        <v>889.33</v>
      </c>
      <c r="D13" s="18">
        <v>510</v>
      </c>
      <c r="E13" s="18">
        <v>6783.7</v>
      </c>
      <c r="F13" s="18">
        <f>E13- D13</f>
        <v>6273.7</v>
      </c>
      <c r="G13" s="19">
        <f>(E13- D13)/D13</f>
        <v>12.301372549019607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41143.68</v>
      </c>
      <c r="C14" s="18">
        <v>44191.62</v>
      </c>
      <c r="D14" s="18">
        <v>68450.070000000007</v>
      </c>
      <c r="E14" s="18">
        <v>79488.160000000003</v>
      </c>
      <c r="F14" s="18">
        <f>E14- D14</f>
        <v>11038.089999999997</v>
      </c>
      <c r="G14" s="19">
        <f>(E14- D14)/D14</f>
        <v>0.16125754144590349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22998.29</v>
      </c>
      <c r="C15" s="18">
        <v>9893.5499999999993</v>
      </c>
      <c r="D15" s="18">
        <v>33981.339999999997</v>
      </c>
      <c r="E15" s="18">
        <v>56238.67</v>
      </c>
      <c r="F15" s="18">
        <f>E15- D15</f>
        <v>22257.33</v>
      </c>
      <c r="G15" s="19">
        <f>(E15- D15)/D15</f>
        <v>0.65498682512225836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9866.75</v>
      </c>
      <c r="C16" s="18">
        <v>12157.22</v>
      </c>
      <c r="D16" s="18">
        <v>12669.61</v>
      </c>
      <c r="E16" s="18">
        <v>21459.89</v>
      </c>
      <c r="F16" s="18">
        <f>E16- D16</f>
        <v>8790.2799999999988</v>
      </c>
      <c r="G16" s="19">
        <f>(E16- D16)/D16</f>
        <v>0.69380825455558603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9495.15</v>
      </c>
      <c r="C17" s="18">
        <v>1273.58</v>
      </c>
      <c r="D17" s="18">
        <v>9809.35</v>
      </c>
      <c r="E17" s="18">
        <v>14356.88</v>
      </c>
      <c r="F17" s="18">
        <f>E17- D17</f>
        <v>4547.5299999999988</v>
      </c>
      <c r="G17" s="19">
        <f>(E17- D17)/D17</f>
        <v>0.46359136945873058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40065.449999999997</v>
      </c>
      <c r="C18" s="18">
        <v>10067.280000000001</v>
      </c>
      <c r="D18" s="18">
        <v>6444.4</v>
      </c>
      <c r="E18" s="18">
        <v>2908.33</v>
      </c>
      <c r="F18" s="18">
        <f>E18- D18</f>
        <v>-3536.0699999999997</v>
      </c>
      <c r="G18" s="19">
        <f>(E18- D18)/D18</f>
        <v>-0.54870430140897519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1112.3499999999999</v>
      </c>
      <c r="C19" s="18">
        <v>912.15</v>
      </c>
      <c r="D19" s="18">
        <v>88.54</v>
      </c>
      <c r="E19" s="18">
        <v>72.31</v>
      </c>
      <c r="F19" s="18">
        <f>E19- D19</f>
        <v>-16.230000000000004</v>
      </c>
      <c r="G19" s="19">
        <f>(E19- D19)/D19</f>
        <v>-0.18330697989609218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0</v>
      </c>
      <c r="C20" s="18">
        <v>0</v>
      </c>
      <c r="D20" s="18">
        <v>0</v>
      </c>
      <c r="E20" s="18">
        <v>136.83000000000001</v>
      </c>
      <c r="F20" s="18">
        <f>E20- D20</f>
        <v>136.83000000000001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552.63</v>
      </c>
      <c r="C21" s="18">
        <v>2894.48</v>
      </c>
      <c r="D21" s="18">
        <v>79.19</v>
      </c>
      <c r="E21" s="18">
        <v>0.5</v>
      </c>
      <c r="F21" s="18">
        <f>E21- D21</f>
        <v>-78.69</v>
      </c>
      <c r="G21" s="19">
        <f>(E21- D21)/D21</f>
        <v>-0.99368607147367094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14085.93</v>
      </c>
      <c r="C22" s="18">
        <v>14389.59</v>
      </c>
      <c r="D22" s="18">
        <v>11927.87</v>
      </c>
      <c r="E22" s="18">
        <v>9447.91</v>
      </c>
      <c r="F22" s="18">
        <f>E22- D22</f>
        <v>-2479.9600000000009</v>
      </c>
      <c r="G22" s="19">
        <f>(E22- D22)/D22</f>
        <v>-0.20791306410951838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300558.15999999997</v>
      </c>
      <c r="C23" s="18">
        <v>318471.05</v>
      </c>
      <c r="D23" s="18">
        <v>312560.08</v>
      </c>
      <c r="E23" s="18">
        <v>314586.59000000003</v>
      </c>
      <c r="F23" s="18">
        <f>E23- D23</f>
        <v>2026.5100000000093</v>
      </c>
      <c r="G23" s="19">
        <f>(E23- D23)/D23</f>
        <v>6.48358549178772E-3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15139.98</v>
      </c>
      <c r="C24" s="18">
        <v>17404.5</v>
      </c>
      <c r="D24" s="18">
        <v>64086.5</v>
      </c>
      <c r="E24" s="18">
        <v>61769.13</v>
      </c>
      <c r="F24" s="18">
        <f>E24- D24</f>
        <v>-2317.3700000000026</v>
      </c>
      <c r="G24" s="19">
        <f>(E24- D24)/D24</f>
        <v>-3.6160033704446377E-2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46</v>
      </c>
      <c r="B25" s="24">
        <f>SUM(B8:B24)</f>
        <v>552540.28999999992</v>
      </c>
      <c r="C25" s="24">
        <f>SUM(C8:C24)</f>
        <v>495752.42</v>
      </c>
      <c r="D25" s="24">
        <f>SUM(D8:D24)</f>
        <v>601095.28</v>
      </c>
      <c r="E25" s="24">
        <f>SUM(E8:E24)</f>
        <v>653224.78</v>
      </c>
      <c r="F25" s="24">
        <f>SUM(F8:F24)</f>
        <v>52129.500000000007</v>
      </c>
      <c r="G25" s="25">
        <f>(E25- D25)/D25</f>
        <v>8.6724187885820689E-2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47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552540.29</v>
      </c>
      <c r="C28" s="18">
        <v>495752.42</v>
      </c>
      <c r="D28" s="18">
        <v>601095.28</v>
      </c>
      <c r="E28" s="18">
        <v>653224.78</v>
      </c>
      <c r="F28" s="18">
        <f>E28- D28</f>
        <v>52129.5</v>
      </c>
      <c r="G28" s="19">
        <f>(E28- D28)/D28</f>
        <v>8.6724187885820689E-2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46</v>
      </c>
      <c r="B30" s="27">
        <f>SUM(B27:B29)</f>
        <v>552540.29</v>
      </c>
      <c r="C30" s="27">
        <f>SUM(C27:C29)</f>
        <v>495752.42</v>
      </c>
      <c r="D30" s="27">
        <f>SUM(D27:D29)</f>
        <v>601095.28</v>
      </c>
      <c r="E30" s="27">
        <f>SUM(E27:E29)</f>
        <v>653224.78</v>
      </c>
      <c r="F30" s="27">
        <f>SUM(F27:F29)</f>
        <v>52129.5</v>
      </c>
      <c r="G30" s="28">
        <f>(E30- D30)/D30</f>
        <v>8.6724187885820689E-2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51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56</v>
      </c>
      <c r="G33" s="3" t="s">
        <v>57</v>
      </c>
      <c r="H33" s="3" t="s">
        <v>58</v>
      </c>
      <c r="I33" s="3" t="s">
        <v>59</v>
      </c>
      <c r="J33" s="3" t="s">
        <v>60</v>
      </c>
    </row>
    <row r="34" spans="1:10" ht="36.950000000000003" customHeight="1" x14ac:dyDescent="0.2">
      <c r="A34" s="6" t="s">
        <v>61</v>
      </c>
      <c r="B34" s="7" t="s">
        <v>62</v>
      </c>
      <c r="C34" s="7" t="s">
        <v>63</v>
      </c>
      <c r="D34" s="7" t="s">
        <v>64</v>
      </c>
      <c r="E34" s="7" t="s">
        <v>65</v>
      </c>
      <c r="F34" s="7" t="s">
        <v>66</v>
      </c>
      <c r="G34" s="7" t="s">
        <v>67</v>
      </c>
      <c r="H34" s="7" t="s">
        <v>68</v>
      </c>
      <c r="I34" s="7" t="s">
        <v>67</v>
      </c>
      <c r="J34" s="8" t="s">
        <v>69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41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42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43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44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45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46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47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48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49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50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46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Compensation(OE)</vt:lpstr>
      <vt:lpstr>Compensation(TB)</vt:lpstr>
      <vt:lpstr>Crime Victims Compensation(OE)</vt:lpstr>
      <vt:lpstr>Crime Victims Compensation(TB)</vt:lpstr>
      <vt:lpstr>Rehabilitation(OE)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2023-08-10T20:36:29Z</dcterms:created>
  <dcterms:modified xsi:type="dcterms:W3CDTF">2023-08-10T20:37:19Z</dcterms:modified>
</cp:coreProperties>
</file>