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atabase\B4\2023\"/>
    </mc:Choice>
  </mc:AlternateContent>
  <xr:revisionPtr revIDLastSave="0" documentId="8_{C1812248-8426-4E9A-A629-092AEBF84BCC}" xr6:coauthVersionLast="47" xr6:coauthVersionMax="47" xr10:uidLastSave="{00000000-0000-0000-0000-000000000000}"/>
  <bookViews>
    <workbookView xWindow="1170" yWindow="1170" windowWidth="21600" windowHeight="11385" xr2:uid="{A1AF35F3-E561-47AA-AEF8-82F63E1902A1}"/>
  </bookViews>
  <sheets>
    <sheet name="Related Programs(OE)" sheetId="11" r:id="rId1"/>
    <sheet name="Related Programs(TB)" sheetId="10" r:id="rId2"/>
    <sheet name="Educator Services Program(OE)" sheetId="9" r:id="rId3"/>
    <sheet name="Educator Services Program(TB)" sheetId="8" r:id="rId4"/>
    <sheet name="EDEC Postsecondary Programs(TB)" sheetId="6" r:id="rId5"/>
    <sheet name="Secondary and General Progr(OE)" sheetId="5" r:id="rId6"/>
    <sheet name="Secondary and General Progr(TB)" sheetId="4" r:id="rId7"/>
    <sheet name="CTE Administration(OE)" sheetId="3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5" i="11" l="1"/>
  <c r="G50" i="11"/>
  <c r="J54" i="11"/>
  <c r="I54" i="11"/>
  <c r="G54" i="11"/>
  <c r="E54" i="11"/>
  <c r="B54" i="11"/>
  <c r="J53" i="11"/>
  <c r="I53" i="11"/>
  <c r="G53" i="11"/>
  <c r="E53" i="11"/>
  <c r="B53" i="11"/>
  <c r="J52" i="11"/>
  <c r="I52" i="11"/>
  <c r="G52" i="11"/>
  <c r="E52" i="11"/>
  <c r="B52" i="11"/>
  <c r="J49" i="11"/>
  <c r="I49" i="11"/>
  <c r="G49" i="11"/>
  <c r="E49" i="11"/>
  <c r="B49" i="11"/>
  <c r="J48" i="11"/>
  <c r="I48" i="11"/>
  <c r="G48" i="11"/>
  <c r="E48" i="11"/>
  <c r="B48" i="11"/>
  <c r="J47" i="11"/>
  <c r="I47" i="11"/>
  <c r="G47" i="11"/>
  <c r="E47" i="11"/>
  <c r="B47" i="11"/>
  <c r="J46" i="11"/>
  <c r="I46" i="11"/>
  <c r="G46" i="11"/>
  <c r="E46" i="11"/>
  <c r="B46" i="11"/>
  <c r="J45" i="11"/>
  <c r="I45" i="11"/>
  <c r="G45" i="11"/>
  <c r="E45" i="11"/>
  <c r="B45" i="11"/>
  <c r="J44" i="11"/>
  <c r="I44" i="11"/>
  <c r="G44" i="11"/>
  <c r="E44" i="11"/>
  <c r="B44" i="11"/>
  <c r="J43" i="11"/>
  <c r="I43" i="11"/>
  <c r="G43" i="11"/>
  <c r="E43" i="11"/>
  <c r="B43" i="11"/>
  <c r="J42" i="11"/>
  <c r="I42" i="11"/>
  <c r="G42" i="11"/>
  <c r="E42" i="11"/>
  <c r="B42" i="11"/>
  <c r="J41" i="11"/>
  <c r="I41" i="11"/>
  <c r="G41" i="11"/>
  <c r="E41" i="11"/>
  <c r="B41" i="11"/>
  <c r="J40" i="11"/>
  <c r="I40" i="11"/>
  <c r="G40" i="11"/>
  <c r="E40" i="11"/>
  <c r="B40" i="11"/>
  <c r="J39" i="11"/>
  <c r="I39" i="11"/>
  <c r="G39" i="11"/>
  <c r="E39" i="11"/>
  <c r="B39" i="11"/>
  <c r="J38" i="11"/>
  <c r="I38" i="11"/>
  <c r="G38" i="11"/>
  <c r="E38" i="11"/>
  <c r="B38" i="11"/>
  <c r="J37" i="11"/>
  <c r="I37" i="11"/>
  <c r="G37" i="11"/>
  <c r="E37" i="11"/>
  <c r="B37" i="11"/>
  <c r="J36" i="11"/>
  <c r="I36" i="11"/>
  <c r="G36" i="11"/>
  <c r="E36" i="11"/>
  <c r="B36" i="11"/>
  <c r="J35" i="11"/>
  <c r="I35" i="11"/>
  <c r="G35" i="11"/>
  <c r="E35" i="11"/>
  <c r="B35" i="11"/>
  <c r="J34" i="11"/>
  <c r="I34" i="11"/>
  <c r="G34" i="11"/>
  <c r="E34" i="11"/>
  <c r="B34" i="11"/>
  <c r="H55" i="11"/>
  <c r="E55" i="11"/>
  <c r="D55" i="11"/>
  <c r="C55" i="11"/>
  <c r="B55" i="11"/>
  <c r="F55" i="11"/>
  <c r="H50" i="11"/>
  <c r="D50" i="11"/>
  <c r="C50" i="11"/>
  <c r="F50" i="11"/>
  <c r="J29" i="11"/>
  <c r="H29" i="11"/>
  <c r="E29" i="11"/>
  <c r="D29" i="11"/>
  <c r="C29" i="11"/>
  <c r="B29" i="11"/>
  <c r="J24" i="11"/>
  <c r="H24" i="11"/>
  <c r="E24" i="11"/>
  <c r="D24" i="11"/>
  <c r="C24" i="11"/>
  <c r="B24" i="11"/>
  <c r="J28" i="11"/>
  <c r="G28" i="11"/>
  <c r="F28" i="11"/>
  <c r="J27" i="11"/>
  <c r="G27" i="11"/>
  <c r="F27" i="11"/>
  <c r="J26" i="11"/>
  <c r="G26" i="11"/>
  <c r="F26" i="11"/>
  <c r="F29" i="11" s="1"/>
  <c r="J23" i="11"/>
  <c r="G23" i="11"/>
  <c r="F23" i="11"/>
  <c r="J22" i="11"/>
  <c r="G22" i="11"/>
  <c r="F22" i="11"/>
  <c r="J21" i="11"/>
  <c r="G21" i="11"/>
  <c r="F21" i="11"/>
  <c r="J20" i="11"/>
  <c r="G20" i="11"/>
  <c r="F20" i="11"/>
  <c r="J19" i="11"/>
  <c r="G19" i="11"/>
  <c r="F19" i="11"/>
  <c r="J18" i="11"/>
  <c r="G18" i="11"/>
  <c r="F18" i="11"/>
  <c r="J17" i="11"/>
  <c r="G17" i="11"/>
  <c r="F17" i="11"/>
  <c r="J16" i="11"/>
  <c r="G16" i="11"/>
  <c r="F16" i="11"/>
  <c r="J15" i="11"/>
  <c r="G15" i="11"/>
  <c r="F15" i="11"/>
  <c r="J14" i="11"/>
  <c r="G14" i="11"/>
  <c r="F14" i="11"/>
  <c r="J13" i="11"/>
  <c r="G13" i="11"/>
  <c r="F13" i="11"/>
  <c r="J12" i="11"/>
  <c r="G12" i="11"/>
  <c r="F12" i="11"/>
  <c r="J11" i="11"/>
  <c r="G11" i="11"/>
  <c r="F11" i="11"/>
  <c r="J10" i="11"/>
  <c r="G10" i="11"/>
  <c r="F10" i="11"/>
  <c r="J9" i="11"/>
  <c r="G9" i="11"/>
  <c r="F9" i="11"/>
  <c r="J8" i="11"/>
  <c r="G8" i="11"/>
  <c r="F8" i="11"/>
  <c r="G27" i="10"/>
  <c r="G22" i="10"/>
  <c r="J26" i="10"/>
  <c r="I26" i="10"/>
  <c r="G26" i="10"/>
  <c r="E26" i="10"/>
  <c r="B26" i="10"/>
  <c r="J25" i="10"/>
  <c r="I25" i="10"/>
  <c r="G25" i="10"/>
  <c r="E25" i="10"/>
  <c r="B25" i="10"/>
  <c r="J24" i="10"/>
  <c r="I24" i="10"/>
  <c r="G24" i="10"/>
  <c r="E24" i="10"/>
  <c r="B24" i="10"/>
  <c r="J21" i="10"/>
  <c r="I21" i="10"/>
  <c r="G21" i="10"/>
  <c r="E21" i="10"/>
  <c r="B21" i="10"/>
  <c r="J20" i="10"/>
  <c r="I20" i="10"/>
  <c r="G20" i="10"/>
  <c r="E20" i="10"/>
  <c r="E22" i="10" s="1"/>
  <c r="B20" i="10"/>
  <c r="H27" i="10"/>
  <c r="D27" i="10"/>
  <c r="C27" i="10"/>
  <c r="B27" i="10"/>
  <c r="F27" i="10"/>
  <c r="H22" i="10"/>
  <c r="D22" i="10"/>
  <c r="C22" i="10"/>
  <c r="B22" i="10"/>
  <c r="F22" i="10"/>
  <c r="J15" i="10"/>
  <c r="H15" i="10"/>
  <c r="E15" i="10"/>
  <c r="D15" i="10"/>
  <c r="C15" i="10"/>
  <c r="B15" i="10"/>
  <c r="J10" i="10"/>
  <c r="H10" i="10"/>
  <c r="E10" i="10"/>
  <c r="D10" i="10"/>
  <c r="G10" i="10" s="1"/>
  <c r="C10" i="10"/>
  <c r="B10" i="10"/>
  <c r="J14" i="10"/>
  <c r="G14" i="10"/>
  <c r="F14" i="10"/>
  <c r="J13" i="10"/>
  <c r="G13" i="10"/>
  <c r="F13" i="10"/>
  <c r="J12" i="10"/>
  <c r="G12" i="10"/>
  <c r="F12" i="10"/>
  <c r="J9" i="10"/>
  <c r="G9" i="10"/>
  <c r="F9" i="10"/>
  <c r="J8" i="10"/>
  <c r="G8" i="10"/>
  <c r="F8" i="10"/>
  <c r="G51" i="9"/>
  <c r="G46" i="9"/>
  <c r="J50" i="9"/>
  <c r="J51" i="9" s="1"/>
  <c r="I50" i="9"/>
  <c r="G50" i="9"/>
  <c r="E50" i="9"/>
  <c r="B50" i="9"/>
  <c r="J49" i="9"/>
  <c r="I49" i="9"/>
  <c r="G49" i="9"/>
  <c r="E49" i="9"/>
  <c r="B49" i="9"/>
  <c r="J48" i="9"/>
  <c r="I48" i="9"/>
  <c r="G48" i="9"/>
  <c r="E48" i="9"/>
  <c r="E51" i="9" s="1"/>
  <c r="B48" i="9"/>
  <c r="J45" i="9"/>
  <c r="I45" i="9"/>
  <c r="G45" i="9"/>
  <c r="E45" i="9"/>
  <c r="B45" i="9"/>
  <c r="J44" i="9"/>
  <c r="I44" i="9"/>
  <c r="G44" i="9"/>
  <c r="E44" i="9"/>
  <c r="B44" i="9"/>
  <c r="J43" i="9"/>
  <c r="I43" i="9"/>
  <c r="G43" i="9"/>
  <c r="E43" i="9"/>
  <c r="B43" i="9"/>
  <c r="J42" i="9"/>
  <c r="I42" i="9"/>
  <c r="G42" i="9"/>
  <c r="E42" i="9"/>
  <c r="B42" i="9"/>
  <c r="J41" i="9"/>
  <c r="I41" i="9"/>
  <c r="G41" i="9"/>
  <c r="E41" i="9"/>
  <c r="B41" i="9"/>
  <c r="J40" i="9"/>
  <c r="I40" i="9"/>
  <c r="G40" i="9"/>
  <c r="E40" i="9"/>
  <c r="B40" i="9"/>
  <c r="J39" i="9"/>
  <c r="I39" i="9"/>
  <c r="G39" i="9"/>
  <c r="E39" i="9"/>
  <c r="B39" i="9"/>
  <c r="J38" i="9"/>
  <c r="I38" i="9"/>
  <c r="G38" i="9"/>
  <c r="E38" i="9"/>
  <c r="B38" i="9"/>
  <c r="J37" i="9"/>
  <c r="I37" i="9"/>
  <c r="G37" i="9"/>
  <c r="E37" i="9"/>
  <c r="B37" i="9"/>
  <c r="J36" i="9"/>
  <c r="I36" i="9"/>
  <c r="G36" i="9"/>
  <c r="E36" i="9"/>
  <c r="B36" i="9"/>
  <c r="J35" i="9"/>
  <c r="I35" i="9"/>
  <c r="G35" i="9"/>
  <c r="E35" i="9"/>
  <c r="B35" i="9"/>
  <c r="J34" i="9"/>
  <c r="I34" i="9"/>
  <c r="G34" i="9"/>
  <c r="E34" i="9"/>
  <c r="B34" i="9"/>
  <c r="J33" i="9"/>
  <c r="I33" i="9"/>
  <c r="G33" i="9"/>
  <c r="E33" i="9"/>
  <c r="B33" i="9"/>
  <c r="J32" i="9"/>
  <c r="I32" i="9"/>
  <c r="G32" i="9"/>
  <c r="E32" i="9"/>
  <c r="B32" i="9"/>
  <c r="H51" i="9"/>
  <c r="D51" i="9"/>
  <c r="C51" i="9"/>
  <c r="B51" i="9"/>
  <c r="F51" i="9"/>
  <c r="H46" i="9"/>
  <c r="D46" i="9"/>
  <c r="C46" i="9"/>
  <c r="F46" i="9"/>
  <c r="J27" i="9"/>
  <c r="H27" i="9"/>
  <c r="E27" i="9"/>
  <c r="D27" i="9"/>
  <c r="C27" i="9"/>
  <c r="B27" i="9"/>
  <c r="J22" i="9"/>
  <c r="H22" i="9"/>
  <c r="E22" i="9"/>
  <c r="D22" i="9"/>
  <c r="C22" i="9"/>
  <c r="B22" i="9"/>
  <c r="J26" i="9"/>
  <c r="G26" i="9"/>
  <c r="F26" i="9"/>
  <c r="J25" i="9"/>
  <c r="G25" i="9"/>
  <c r="F25" i="9"/>
  <c r="J24" i="9"/>
  <c r="G24" i="9"/>
  <c r="F24" i="9"/>
  <c r="J21" i="9"/>
  <c r="G21" i="9"/>
  <c r="F21" i="9"/>
  <c r="J20" i="9"/>
  <c r="G20" i="9"/>
  <c r="F20" i="9"/>
  <c r="J19" i="9"/>
  <c r="G19" i="9"/>
  <c r="F19" i="9"/>
  <c r="J18" i="9"/>
  <c r="G18" i="9"/>
  <c r="F18" i="9"/>
  <c r="J17" i="9"/>
  <c r="G17" i="9"/>
  <c r="F17" i="9"/>
  <c r="J16" i="9"/>
  <c r="G16" i="9"/>
  <c r="F16" i="9"/>
  <c r="J15" i="9"/>
  <c r="G15" i="9"/>
  <c r="F15" i="9"/>
  <c r="J14" i="9"/>
  <c r="G14" i="9"/>
  <c r="F14" i="9"/>
  <c r="J13" i="9"/>
  <c r="G13" i="9"/>
  <c r="F13" i="9"/>
  <c r="J12" i="9"/>
  <c r="G12" i="9"/>
  <c r="F12" i="9"/>
  <c r="J11" i="9"/>
  <c r="G11" i="9"/>
  <c r="F11" i="9"/>
  <c r="J10" i="9"/>
  <c r="G10" i="9"/>
  <c r="F10" i="9"/>
  <c r="J9" i="9"/>
  <c r="G9" i="9"/>
  <c r="F9" i="9"/>
  <c r="J8" i="9"/>
  <c r="G8" i="9"/>
  <c r="F8" i="9"/>
  <c r="G29" i="8"/>
  <c r="G24" i="8"/>
  <c r="J28" i="8"/>
  <c r="I28" i="8"/>
  <c r="G28" i="8"/>
  <c r="E28" i="8"/>
  <c r="B28" i="8"/>
  <c r="J27" i="8"/>
  <c r="I27" i="8"/>
  <c r="G27" i="8"/>
  <c r="E27" i="8"/>
  <c r="B27" i="8"/>
  <c r="J26" i="8"/>
  <c r="I26" i="8"/>
  <c r="G26" i="8"/>
  <c r="E26" i="8"/>
  <c r="B26" i="8"/>
  <c r="J23" i="8"/>
  <c r="I23" i="8"/>
  <c r="G23" i="8"/>
  <c r="E23" i="8"/>
  <c r="B23" i="8"/>
  <c r="J22" i="8"/>
  <c r="I22" i="8"/>
  <c r="G22" i="8"/>
  <c r="E22" i="8"/>
  <c r="B22" i="8"/>
  <c r="J21" i="8"/>
  <c r="I21" i="8"/>
  <c r="G21" i="8"/>
  <c r="E21" i="8"/>
  <c r="B21" i="8"/>
  <c r="B24" i="8" s="1"/>
  <c r="H29" i="8"/>
  <c r="E29" i="8"/>
  <c r="D29" i="8"/>
  <c r="C29" i="8"/>
  <c r="B29" i="8"/>
  <c r="J29" i="8"/>
  <c r="F29" i="8"/>
  <c r="H24" i="8"/>
  <c r="E24" i="8"/>
  <c r="D24" i="8"/>
  <c r="C24" i="8"/>
  <c r="J24" i="8"/>
  <c r="F24" i="8"/>
  <c r="J16" i="8"/>
  <c r="H16" i="8"/>
  <c r="F16" i="8"/>
  <c r="E16" i="8"/>
  <c r="D16" i="8"/>
  <c r="G16" i="8" s="1"/>
  <c r="C16" i="8"/>
  <c r="B16" i="8"/>
  <c r="J11" i="8"/>
  <c r="H11" i="8"/>
  <c r="E11" i="8"/>
  <c r="G11" i="8" s="1"/>
  <c r="D11" i="8"/>
  <c r="C11" i="8"/>
  <c r="B11" i="8"/>
  <c r="J15" i="8"/>
  <c r="G15" i="8"/>
  <c r="F15" i="8"/>
  <c r="J14" i="8"/>
  <c r="G14" i="8"/>
  <c r="F14" i="8"/>
  <c r="J13" i="8"/>
  <c r="G13" i="8"/>
  <c r="F13" i="8"/>
  <c r="J10" i="8"/>
  <c r="G10" i="8"/>
  <c r="F10" i="8"/>
  <c r="F11" i="8" s="1"/>
  <c r="J9" i="8"/>
  <c r="G9" i="8"/>
  <c r="F9" i="8"/>
  <c r="J8" i="8"/>
  <c r="G8" i="8"/>
  <c r="F8" i="8"/>
  <c r="G27" i="6"/>
  <c r="G22" i="6"/>
  <c r="J26" i="6"/>
  <c r="I26" i="6"/>
  <c r="G26" i="6"/>
  <c r="E26" i="6"/>
  <c r="B26" i="6"/>
  <c r="J25" i="6"/>
  <c r="I25" i="6"/>
  <c r="G25" i="6"/>
  <c r="E25" i="6"/>
  <c r="B25" i="6"/>
  <c r="J24" i="6"/>
  <c r="I24" i="6"/>
  <c r="G24" i="6"/>
  <c r="E24" i="6"/>
  <c r="B24" i="6"/>
  <c r="J21" i="6"/>
  <c r="I21" i="6"/>
  <c r="G21" i="6"/>
  <c r="E21" i="6"/>
  <c r="E22" i="6" s="1"/>
  <c r="B21" i="6"/>
  <c r="J20" i="6"/>
  <c r="I20" i="6"/>
  <c r="G20" i="6"/>
  <c r="E20" i="6"/>
  <c r="B20" i="6"/>
  <c r="B22" i="6" s="1"/>
  <c r="H27" i="6"/>
  <c r="D27" i="6"/>
  <c r="C27" i="6"/>
  <c r="B27" i="6"/>
  <c r="J27" i="6"/>
  <c r="F27" i="6"/>
  <c r="H22" i="6"/>
  <c r="D22" i="6"/>
  <c r="C22" i="6"/>
  <c r="J22" i="6"/>
  <c r="F22" i="6"/>
  <c r="J15" i="6"/>
  <c r="H15" i="6"/>
  <c r="E15" i="6"/>
  <c r="D15" i="6"/>
  <c r="C15" i="6"/>
  <c r="B15" i="6"/>
  <c r="J10" i="6"/>
  <c r="H10" i="6"/>
  <c r="E10" i="6"/>
  <c r="D10" i="6"/>
  <c r="G10" i="6" s="1"/>
  <c r="C10" i="6"/>
  <c r="B10" i="6"/>
  <c r="J14" i="6"/>
  <c r="G14" i="6"/>
  <c r="F14" i="6"/>
  <c r="J13" i="6"/>
  <c r="G13" i="6"/>
  <c r="F13" i="6"/>
  <c r="F15" i="6" s="1"/>
  <c r="J12" i="6"/>
  <c r="G12" i="6"/>
  <c r="F12" i="6"/>
  <c r="J9" i="6"/>
  <c r="G9" i="6"/>
  <c r="F9" i="6"/>
  <c r="J8" i="6"/>
  <c r="G8" i="6"/>
  <c r="F8" i="6"/>
  <c r="G55" i="5"/>
  <c r="G50" i="5"/>
  <c r="J54" i="5"/>
  <c r="I54" i="5"/>
  <c r="G54" i="5"/>
  <c r="E54" i="5"/>
  <c r="B54" i="5"/>
  <c r="J53" i="5"/>
  <c r="I53" i="5"/>
  <c r="G53" i="5"/>
  <c r="E53" i="5"/>
  <c r="B53" i="5"/>
  <c r="J52" i="5"/>
  <c r="I52" i="5"/>
  <c r="G52" i="5"/>
  <c r="E52" i="5"/>
  <c r="B52" i="5"/>
  <c r="J49" i="5"/>
  <c r="I49" i="5"/>
  <c r="G49" i="5"/>
  <c r="E49" i="5"/>
  <c r="B49" i="5"/>
  <c r="J48" i="5"/>
  <c r="I48" i="5"/>
  <c r="G48" i="5"/>
  <c r="E48" i="5"/>
  <c r="B48" i="5"/>
  <c r="J47" i="5"/>
  <c r="I47" i="5"/>
  <c r="G47" i="5"/>
  <c r="E47" i="5"/>
  <c r="B47" i="5"/>
  <c r="J46" i="5"/>
  <c r="I46" i="5"/>
  <c r="G46" i="5"/>
  <c r="E46" i="5"/>
  <c r="B46" i="5"/>
  <c r="J45" i="5"/>
  <c r="I45" i="5"/>
  <c r="G45" i="5"/>
  <c r="E45" i="5"/>
  <c r="B45" i="5"/>
  <c r="J44" i="5"/>
  <c r="I44" i="5"/>
  <c r="G44" i="5"/>
  <c r="E44" i="5"/>
  <c r="B44" i="5"/>
  <c r="J43" i="5"/>
  <c r="I43" i="5"/>
  <c r="G43" i="5"/>
  <c r="E43" i="5"/>
  <c r="B43" i="5"/>
  <c r="J42" i="5"/>
  <c r="I42" i="5"/>
  <c r="G42" i="5"/>
  <c r="E42" i="5"/>
  <c r="B42" i="5"/>
  <c r="J41" i="5"/>
  <c r="I41" i="5"/>
  <c r="G41" i="5"/>
  <c r="E41" i="5"/>
  <c r="B41" i="5"/>
  <c r="J40" i="5"/>
  <c r="I40" i="5"/>
  <c r="G40" i="5"/>
  <c r="E40" i="5"/>
  <c r="B40" i="5"/>
  <c r="J39" i="5"/>
  <c r="I39" i="5"/>
  <c r="G39" i="5"/>
  <c r="E39" i="5"/>
  <c r="B39" i="5"/>
  <c r="J38" i="5"/>
  <c r="I38" i="5"/>
  <c r="G38" i="5"/>
  <c r="E38" i="5"/>
  <c r="B38" i="5"/>
  <c r="J37" i="5"/>
  <c r="I37" i="5"/>
  <c r="G37" i="5"/>
  <c r="E37" i="5"/>
  <c r="B37" i="5"/>
  <c r="J36" i="5"/>
  <c r="I36" i="5"/>
  <c r="G36" i="5"/>
  <c r="E36" i="5"/>
  <c r="B36" i="5"/>
  <c r="J35" i="5"/>
  <c r="I35" i="5"/>
  <c r="G35" i="5"/>
  <c r="E35" i="5"/>
  <c r="B35" i="5"/>
  <c r="J34" i="5"/>
  <c r="I34" i="5"/>
  <c r="G34" i="5"/>
  <c r="E34" i="5"/>
  <c r="B34" i="5"/>
  <c r="H55" i="5"/>
  <c r="E55" i="5"/>
  <c r="D55" i="5"/>
  <c r="C55" i="5"/>
  <c r="B55" i="5"/>
  <c r="F55" i="5"/>
  <c r="H50" i="5"/>
  <c r="D50" i="5"/>
  <c r="C50" i="5"/>
  <c r="F50" i="5"/>
  <c r="J29" i="5"/>
  <c r="H29" i="5"/>
  <c r="E29" i="5"/>
  <c r="D29" i="5"/>
  <c r="G29" i="5" s="1"/>
  <c r="C29" i="5"/>
  <c r="B29" i="5"/>
  <c r="J24" i="5"/>
  <c r="H24" i="5"/>
  <c r="E24" i="5"/>
  <c r="D24" i="5"/>
  <c r="C24" i="5"/>
  <c r="B24" i="5"/>
  <c r="J28" i="5"/>
  <c r="G28" i="5"/>
  <c r="F28" i="5"/>
  <c r="J27" i="5"/>
  <c r="G27" i="5"/>
  <c r="F27" i="5"/>
  <c r="F29" i="5" s="1"/>
  <c r="J26" i="5"/>
  <c r="G26" i="5"/>
  <c r="F26" i="5"/>
  <c r="J23" i="5"/>
  <c r="G23" i="5"/>
  <c r="F23" i="5"/>
  <c r="J22" i="5"/>
  <c r="G22" i="5"/>
  <c r="F22" i="5"/>
  <c r="J21" i="5"/>
  <c r="G21" i="5"/>
  <c r="F21" i="5"/>
  <c r="J20" i="5"/>
  <c r="G20" i="5"/>
  <c r="F20" i="5"/>
  <c r="J19" i="5"/>
  <c r="G19" i="5"/>
  <c r="F19" i="5"/>
  <c r="J18" i="5"/>
  <c r="G18" i="5"/>
  <c r="F18" i="5"/>
  <c r="J17" i="5"/>
  <c r="G17" i="5"/>
  <c r="F17" i="5"/>
  <c r="J16" i="5"/>
  <c r="G16" i="5"/>
  <c r="F16" i="5"/>
  <c r="J15" i="5"/>
  <c r="G15" i="5"/>
  <c r="F15" i="5"/>
  <c r="J14" i="5"/>
  <c r="G14" i="5"/>
  <c r="F14" i="5"/>
  <c r="J13" i="5"/>
  <c r="G13" i="5"/>
  <c r="F13" i="5"/>
  <c r="J12" i="5"/>
  <c r="G12" i="5"/>
  <c r="F12" i="5"/>
  <c r="J11" i="5"/>
  <c r="G11" i="5"/>
  <c r="F11" i="5"/>
  <c r="J10" i="5"/>
  <c r="G10" i="5"/>
  <c r="F10" i="5"/>
  <c r="J9" i="5"/>
  <c r="G9" i="5"/>
  <c r="F9" i="5"/>
  <c r="J8" i="5"/>
  <c r="G8" i="5"/>
  <c r="F8" i="5"/>
  <c r="G27" i="4"/>
  <c r="G22" i="4"/>
  <c r="J26" i="4"/>
  <c r="I26" i="4"/>
  <c r="G26" i="4"/>
  <c r="E26" i="4"/>
  <c r="B26" i="4"/>
  <c r="J25" i="4"/>
  <c r="I25" i="4"/>
  <c r="J27" i="4" s="1"/>
  <c r="G25" i="4"/>
  <c r="E25" i="4"/>
  <c r="B25" i="4"/>
  <c r="J24" i="4"/>
  <c r="I24" i="4"/>
  <c r="G24" i="4"/>
  <c r="E24" i="4"/>
  <c r="B24" i="4"/>
  <c r="J21" i="4"/>
  <c r="I21" i="4"/>
  <c r="G21" i="4"/>
  <c r="E21" i="4"/>
  <c r="B21" i="4"/>
  <c r="J20" i="4"/>
  <c r="I20" i="4"/>
  <c r="G20" i="4"/>
  <c r="E20" i="4"/>
  <c r="B20" i="4"/>
  <c r="H27" i="4"/>
  <c r="D27" i="4"/>
  <c r="C27" i="4"/>
  <c r="B27" i="4"/>
  <c r="F27" i="4"/>
  <c r="H22" i="4"/>
  <c r="E22" i="4"/>
  <c r="D22" i="4"/>
  <c r="C22" i="4"/>
  <c r="B22" i="4"/>
  <c r="F22" i="4"/>
  <c r="J15" i="4"/>
  <c r="H15" i="4"/>
  <c r="E15" i="4"/>
  <c r="D15" i="4"/>
  <c r="C15" i="4"/>
  <c r="B15" i="4"/>
  <c r="J10" i="4"/>
  <c r="H10" i="4"/>
  <c r="E10" i="4"/>
  <c r="D10" i="4"/>
  <c r="C10" i="4"/>
  <c r="B10" i="4"/>
  <c r="J14" i="4"/>
  <c r="G14" i="4"/>
  <c r="F14" i="4"/>
  <c r="J13" i="4"/>
  <c r="G13" i="4"/>
  <c r="F13" i="4"/>
  <c r="J12" i="4"/>
  <c r="G12" i="4"/>
  <c r="F12" i="4"/>
  <c r="J9" i="4"/>
  <c r="G9" i="4"/>
  <c r="F9" i="4"/>
  <c r="J8" i="4"/>
  <c r="G8" i="4"/>
  <c r="F8" i="4"/>
  <c r="G55" i="3"/>
  <c r="G50" i="3"/>
  <c r="J54" i="3"/>
  <c r="I54" i="3"/>
  <c r="G54" i="3"/>
  <c r="E54" i="3"/>
  <c r="B54" i="3"/>
  <c r="J53" i="3"/>
  <c r="I53" i="3"/>
  <c r="G53" i="3"/>
  <c r="E53" i="3"/>
  <c r="B53" i="3"/>
  <c r="J52" i="3"/>
  <c r="I52" i="3"/>
  <c r="G52" i="3"/>
  <c r="E52" i="3"/>
  <c r="B52" i="3"/>
  <c r="J49" i="3"/>
  <c r="I49" i="3"/>
  <c r="G49" i="3"/>
  <c r="E49" i="3"/>
  <c r="B49" i="3"/>
  <c r="J48" i="3"/>
  <c r="I48" i="3"/>
  <c r="G48" i="3"/>
  <c r="E48" i="3"/>
  <c r="B48" i="3"/>
  <c r="J47" i="3"/>
  <c r="I47" i="3"/>
  <c r="G47" i="3"/>
  <c r="E47" i="3"/>
  <c r="B47" i="3"/>
  <c r="J46" i="3"/>
  <c r="I46" i="3"/>
  <c r="G46" i="3"/>
  <c r="E46" i="3"/>
  <c r="B46" i="3"/>
  <c r="J45" i="3"/>
  <c r="I45" i="3"/>
  <c r="G45" i="3"/>
  <c r="E45" i="3"/>
  <c r="B45" i="3"/>
  <c r="J44" i="3"/>
  <c r="I44" i="3"/>
  <c r="G44" i="3"/>
  <c r="E44" i="3"/>
  <c r="B44" i="3"/>
  <c r="J43" i="3"/>
  <c r="I43" i="3"/>
  <c r="G43" i="3"/>
  <c r="E43" i="3"/>
  <c r="B43" i="3"/>
  <c r="J42" i="3"/>
  <c r="I42" i="3"/>
  <c r="G42" i="3"/>
  <c r="E42" i="3"/>
  <c r="B42" i="3"/>
  <c r="J41" i="3"/>
  <c r="I41" i="3"/>
  <c r="G41" i="3"/>
  <c r="E41" i="3"/>
  <c r="B41" i="3"/>
  <c r="J40" i="3"/>
  <c r="I40" i="3"/>
  <c r="G40" i="3"/>
  <c r="E40" i="3"/>
  <c r="B40" i="3"/>
  <c r="J39" i="3"/>
  <c r="I39" i="3"/>
  <c r="G39" i="3"/>
  <c r="E39" i="3"/>
  <c r="B39" i="3"/>
  <c r="J38" i="3"/>
  <c r="I38" i="3"/>
  <c r="G38" i="3"/>
  <c r="E38" i="3"/>
  <c r="B38" i="3"/>
  <c r="J37" i="3"/>
  <c r="I37" i="3"/>
  <c r="G37" i="3"/>
  <c r="E37" i="3"/>
  <c r="B37" i="3"/>
  <c r="J36" i="3"/>
  <c r="I36" i="3"/>
  <c r="G36" i="3"/>
  <c r="E36" i="3"/>
  <c r="B36" i="3"/>
  <c r="J35" i="3"/>
  <c r="I35" i="3"/>
  <c r="G35" i="3"/>
  <c r="E35" i="3"/>
  <c r="B35" i="3"/>
  <c r="J34" i="3"/>
  <c r="I34" i="3"/>
  <c r="G34" i="3"/>
  <c r="E34" i="3"/>
  <c r="B34" i="3"/>
  <c r="H55" i="3"/>
  <c r="E55" i="3"/>
  <c r="D55" i="3"/>
  <c r="C55" i="3"/>
  <c r="B55" i="3"/>
  <c r="F55" i="3"/>
  <c r="H50" i="3"/>
  <c r="D50" i="3"/>
  <c r="C50" i="3"/>
  <c r="F50" i="3"/>
  <c r="J29" i="3"/>
  <c r="H29" i="3"/>
  <c r="E29" i="3"/>
  <c r="D29" i="3"/>
  <c r="C29" i="3"/>
  <c r="B29" i="3"/>
  <c r="J24" i="3"/>
  <c r="H24" i="3"/>
  <c r="E24" i="3"/>
  <c r="D24" i="3"/>
  <c r="C24" i="3"/>
  <c r="B24" i="3"/>
  <c r="J28" i="3"/>
  <c r="G28" i="3"/>
  <c r="F28" i="3"/>
  <c r="J27" i="3"/>
  <c r="G27" i="3"/>
  <c r="F27" i="3"/>
  <c r="J26" i="3"/>
  <c r="G26" i="3"/>
  <c r="F26" i="3"/>
  <c r="F29" i="3" s="1"/>
  <c r="J23" i="3"/>
  <c r="G23" i="3"/>
  <c r="F23" i="3"/>
  <c r="J22" i="3"/>
  <c r="G22" i="3"/>
  <c r="F22" i="3"/>
  <c r="J21" i="3"/>
  <c r="G21" i="3"/>
  <c r="F21" i="3"/>
  <c r="J20" i="3"/>
  <c r="G20" i="3"/>
  <c r="F20" i="3"/>
  <c r="J19" i="3"/>
  <c r="G19" i="3"/>
  <c r="F19" i="3"/>
  <c r="J18" i="3"/>
  <c r="G18" i="3"/>
  <c r="F18" i="3"/>
  <c r="J17" i="3"/>
  <c r="G17" i="3"/>
  <c r="F17" i="3"/>
  <c r="J16" i="3"/>
  <c r="G16" i="3"/>
  <c r="F16" i="3"/>
  <c r="J15" i="3"/>
  <c r="G15" i="3"/>
  <c r="F15" i="3"/>
  <c r="J14" i="3"/>
  <c r="G14" i="3"/>
  <c r="F14" i="3"/>
  <c r="J13" i="3"/>
  <c r="G13" i="3"/>
  <c r="F13" i="3"/>
  <c r="J12" i="3"/>
  <c r="G12" i="3"/>
  <c r="F12" i="3"/>
  <c r="J11" i="3"/>
  <c r="G11" i="3"/>
  <c r="F11" i="3"/>
  <c r="J10" i="3"/>
  <c r="G10" i="3"/>
  <c r="F10" i="3"/>
  <c r="J9" i="3"/>
  <c r="G9" i="3"/>
  <c r="F9" i="3"/>
  <c r="J8" i="3"/>
  <c r="G8" i="3"/>
  <c r="F8" i="3"/>
  <c r="J55" i="11" l="1"/>
  <c r="E50" i="11"/>
  <c r="B50" i="11"/>
  <c r="J50" i="11"/>
  <c r="G29" i="11"/>
  <c r="G24" i="11"/>
  <c r="F24" i="11"/>
  <c r="J27" i="10"/>
  <c r="E27" i="10"/>
  <c r="J22" i="10"/>
  <c r="G15" i="10"/>
  <c r="F15" i="10"/>
  <c r="F10" i="10"/>
  <c r="B46" i="9"/>
  <c r="E46" i="9"/>
  <c r="J46" i="9"/>
  <c r="G27" i="9"/>
  <c r="F27" i="9"/>
  <c r="G22" i="9"/>
  <c r="F22" i="9"/>
  <c r="E27" i="6"/>
  <c r="G15" i="6"/>
  <c r="F10" i="6"/>
  <c r="J55" i="5"/>
  <c r="B50" i="5"/>
  <c r="E50" i="5"/>
  <c r="J50" i="5"/>
  <c r="G24" i="5"/>
  <c r="F24" i="5"/>
  <c r="E27" i="4"/>
  <c r="J22" i="4"/>
  <c r="G15" i="4"/>
  <c r="F15" i="4"/>
  <c r="G10" i="4"/>
  <c r="F10" i="4"/>
  <c r="J55" i="3"/>
  <c r="B50" i="3"/>
  <c r="J50" i="3"/>
  <c r="E50" i="3"/>
  <c r="G29" i="3"/>
  <c r="G24" i="3"/>
  <c r="F24" i="3"/>
</calcChain>
</file>

<file path=xl/sharedStrings.xml><?xml version="1.0" encoding="utf-8"?>
<sst xmlns="http://schemas.openxmlformats.org/spreadsheetml/2006/main" count="622" uniqueCount="78">
  <si>
    <t>Form B4:  Inflationary Adjustments</t>
  </si>
  <si>
    <t>Agency: Professional-Technical Education</t>
  </si>
  <si>
    <t>Agency Number:  503</t>
  </si>
  <si>
    <t>FY  2025  Request</t>
  </si>
  <si>
    <t>Function: CTE Administration</t>
  </si>
  <si>
    <t>Function/Activity Number:____________</t>
  </si>
  <si>
    <t>Page  _____  of  _____</t>
  </si>
  <si>
    <t>Activity: ______________________________</t>
  </si>
  <si>
    <t>Original Submission  ____  or Revision No.  ____</t>
  </si>
  <si>
    <t>(1)</t>
  </si>
  <si>
    <t>(2)</t>
  </si>
  <si>
    <t>(3)</t>
  </si>
  <si>
    <t>(4)</t>
  </si>
  <si>
    <t>(5)</t>
  </si>
  <si>
    <t>FY 2022 to FY 2023</t>
  </si>
  <si>
    <t>(8)</t>
  </si>
  <si>
    <t>(9)</t>
  </si>
  <si>
    <t>(10)</t>
  </si>
  <si>
    <t>Trustee/Benefit
Summary Object</t>
  </si>
  <si>
    <t>FY 2020
Actual</t>
  </si>
  <si>
    <t>FY 2021
Actual</t>
  </si>
  <si>
    <t>FY 2022
Actual</t>
  </si>
  <si>
    <t>FY 2023
Actual</t>
  </si>
  <si>
    <t>(6)
Change</t>
  </si>
  <si>
    <t>(7)
% Change</t>
  </si>
  <si>
    <t>FY 2024
Approp</t>
  </si>
  <si>
    <t>FY 2024
Exp. Adj.</t>
  </si>
  <si>
    <t>FY 2024
Est. Exp.</t>
  </si>
  <si>
    <t>Operating Expenditures
Summary Object</t>
  </si>
  <si>
    <t>Communication Costs</t>
  </si>
  <si>
    <t>Employee Development Costs</t>
  </si>
  <si>
    <t>General Services</t>
  </si>
  <si>
    <t>Professional Services</t>
  </si>
  <si>
    <t>Repair &amp; Maintenance Services</t>
  </si>
  <si>
    <t>Administrative Services</t>
  </si>
  <si>
    <t>Computer Services</t>
  </si>
  <si>
    <t>Employee Travel Costs</t>
  </si>
  <si>
    <t>Administrative Supplies</t>
  </si>
  <si>
    <t>Fuel &amp; Lubricant Costs</t>
  </si>
  <si>
    <t>Computer Supplies</t>
  </si>
  <si>
    <t>Repair &amp; Maintenance Supplies</t>
  </si>
  <si>
    <t>Specific Use Supplies</t>
  </si>
  <si>
    <t>Insurance</t>
  </si>
  <si>
    <t>Rentals &amp; Operating Leases</t>
  </si>
  <si>
    <t>Miscellaneous Expenditures</t>
  </si>
  <si>
    <t>Total</t>
  </si>
  <si>
    <t>FundSource</t>
  </si>
  <si>
    <t xml:space="preserve"> General</t>
  </si>
  <si>
    <t xml:space="preserve"> Dedicated</t>
  </si>
  <si>
    <t xml:space="preserve"> Federal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</si>
  <si>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</si>
  <si>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</si>
  <si>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</si>
  <si>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</si>
  <si>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</si>
  <si>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</si>
  <si>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</si>
  <si>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</si>
  <si>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</si>
  <si>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</si>
  <si>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Part B:
Operating Expenditures
Summary Object</t>
  </si>
  <si>
    <t>FY 2024
Est. Exp</t>
  </si>
  <si>
    <t>Remove
One Time
Funding</t>
  </si>
  <si>
    <t>SWCAP,
Nondisc.,
Rent</t>
  </si>
  <si>
    <t>FY 2025
Base</t>
  </si>
  <si>
    <t>General
Inflation
(DU 10.21)</t>
  </si>
  <si>
    <t>% Change</t>
  </si>
  <si>
    <t>Medical
Inflation
(DU 10.22)</t>
  </si>
  <si>
    <t>FY2025
Total</t>
  </si>
  <si>
    <t>Function: Secondary and General Programs</t>
  </si>
  <si>
    <t>Federal Payments To Subgrantees</t>
  </si>
  <si>
    <t>Non Federal Payments To Subgrantees</t>
  </si>
  <si>
    <t>Part B:
Trustee/Benefit
Summary Object</t>
  </si>
  <si>
    <t>Function: Postsecondary Programs</t>
  </si>
  <si>
    <t>Function: Educator Services Program</t>
  </si>
  <si>
    <t>Awards Contr &amp; Claims</t>
  </si>
  <si>
    <t>Function: Related Programs</t>
  </si>
  <si>
    <t>Manufacturing &amp; Merchandising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</si>
</sst>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49" fontId="3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2" xfId="0" applyFont="1" applyBorder="1"/>
    <xf numFmtId="0" fontId="3" fillId="0" borderId="2" xfId="0" applyFont="1" applyBorder="1" applyAlignment="1">
      <alignment vertical="center" wrapText="1"/>
    </xf>
    <xf numFmtId="164" fontId="2" fillId="0" borderId="2" xfId="0" applyNumberFormat="1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0" fontId="2" fillId="0" borderId="2" xfId="0" applyNumberFormat="1" applyFont="1" applyBorder="1"/>
    <xf numFmtId="0" fontId="3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/>
    <xf numFmtId="0" fontId="2" fillId="0" borderId="1" xfId="0" applyFont="1" applyBorder="1"/>
    <xf numFmtId="164" fontId="2" fillId="0" borderId="1" xfId="0" applyNumberFormat="1" applyFont="1" applyBorder="1"/>
    <xf numFmtId="10" fontId="2" fillId="0" borderId="1" xfId="0" applyNumberFormat="1" applyFont="1" applyBorder="1"/>
    <xf numFmtId="164" fontId="2" fillId="0" borderId="8" xfId="0" applyNumberFormat="1" applyFont="1" applyBorder="1"/>
    <xf numFmtId="0" fontId="3" fillId="0" borderId="1" xfId="0" applyFont="1" applyBorder="1"/>
    <xf numFmtId="0" fontId="3" fillId="0" borderId="6" xfId="0" applyFont="1" applyBorder="1"/>
    <xf numFmtId="164" fontId="2" fillId="0" borderId="5" xfId="0" applyNumberFormat="1" applyFont="1" applyBorder="1"/>
    <xf numFmtId="164" fontId="3" fillId="0" borderId="2" xfId="0" applyNumberFormat="1" applyFont="1" applyBorder="1"/>
    <xf numFmtId="10" fontId="3" fillId="0" borderId="2" xfId="0" applyNumberFormat="1" applyFont="1" applyBorder="1"/>
    <xf numFmtId="164" fontId="3" fillId="0" borderId="3" xfId="0" applyNumberFormat="1" applyFont="1" applyBorder="1"/>
    <xf numFmtId="164" fontId="3" fillId="0" borderId="5" xfId="0" applyNumberFormat="1" applyFont="1" applyBorder="1"/>
    <xf numFmtId="10" fontId="3" fillId="0" borderId="5" xfId="0" applyNumberFormat="1" applyFont="1" applyBorder="1"/>
    <xf numFmtId="164" fontId="3" fillId="0" borderId="7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012BD-DA26-4FFE-85E7-6E49C751FBAD}">
  <dimension ref="A1:J55"/>
  <sheetViews>
    <sheetView tabSelected="1"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76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28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5" t="s">
        <v>27</v>
      </c>
    </row>
    <row r="8" spans="1:10" ht="13.5" customHeight="1" x14ac:dyDescent="0.2">
      <c r="A8" s="9" t="s">
        <v>29</v>
      </c>
      <c r="B8" s="11">
        <v>120</v>
      </c>
      <c r="C8" s="11">
        <v>0</v>
      </c>
      <c r="D8" s="11">
        <v>0</v>
      </c>
      <c r="E8" s="11">
        <v>0</v>
      </c>
      <c r="F8" s="11">
        <f>E8- D8</f>
        <v>0</v>
      </c>
      <c r="G8" s="14" t="e">
        <f>(E8- D8)/D8</f>
        <v>#DIV/0!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17" t="s">
        <v>30</v>
      </c>
      <c r="B9" s="18">
        <v>5708.1</v>
      </c>
      <c r="C9" s="18">
        <v>50</v>
      </c>
      <c r="D9" s="18">
        <v>5973</v>
      </c>
      <c r="E9" s="18">
        <v>17608.560000000001</v>
      </c>
      <c r="F9" s="18">
        <f>E9- D9</f>
        <v>11635.560000000001</v>
      </c>
      <c r="G9" s="19">
        <f>(E9- D9)/D9</f>
        <v>1.9480261175288802</v>
      </c>
      <c r="H9" s="18">
        <v>0</v>
      </c>
      <c r="I9" s="18">
        <v>0</v>
      </c>
      <c r="J9" s="20">
        <f>H9+ I9</f>
        <v>0</v>
      </c>
    </row>
    <row r="10" spans="1:10" ht="13.5" customHeight="1" x14ac:dyDescent="0.2">
      <c r="A10" s="17" t="s">
        <v>31</v>
      </c>
      <c r="B10" s="18">
        <v>81598.73</v>
      </c>
      <c r="C10" s="18">
        <v>0</v>
      </c>
      <c r="D10" s="18">
        <v>5634</v>
      </c>
      <c r="E10" s="18">
        <v>7143.51</v>
      </c>
      <c r="F10" s="18">
        <f>E10- D10</f>
        <v>1509.5100000000002</v>
      </c>
      <c r="G10" s="19">
        <f>(E10- D10)/D10</f>
        <v>0.26792864749733764</v>
      </c>
      <c r="H10" s="18">
        <v>0</v>
      </c>
      <c r="I10" s="18">
        <v>0</v>
      </c>
      <c r="J10" s="20">
        <f>H10+ I10</f>
        <v>0</v>
      </c>
    </row>
    <row r="11" spans="1:10" ht="13.5" customHeight="1" x14ac:dyDescent="0.2">
      <c r="A11" s="17" t="s">
        <v>32</v>
      </c>
      <c r="B11" s="18">
        <v>14470.41</v>
      </c>
      <c r="C11" s="18">
        <v>11544.85</v>
      </c>
      <c r="D11" s="18">
        <v>16999.41</v>
      </c>
      <c r="E11" s="18">
        <v>0</v>
      </c>
      <c r="F11" s="18">
        <f>E11- D11</f>
        <v>-16999.41</v>
      </c>
      <c r="G11" s="19">
        <f>(E11- D11)/D11</f>
        <v>-1</v>
      </c>
      <c r="H11" s="18">
        <v>0</v>
      </c>
      <c r="I11" s="18">
        <v>0</v>
      </c>
      <c r="J11" s="20">
        <f>H11+ I11</f>
        <v>0</v>
      </c>
    </row>
    <row r="12" spans="1:10" ht="13.5" customHeight="1" x14ac:dyDescent="0.2">
      <c r="A12" s="17" t="s">
        <v>33</v>
      </c>
      <c r="B12" s="18">
        <v>192.69</v>
      </c>
      <c r="C12" s="18">
        <v>0</v>
      </c>
      <c r="D12" s="18">
        <v>0</v>
      </c>
      <c r="E12" s="18">
        <v>333</v>
      </c>
      <c r="F12" s="18">
        <f>E12- D12</f>
        <v>333</v>
      </c>
      <c r="G12" s="19" t="e">
        <f>(E12- D12)/D12</f>
        <v>#DIV/0!</v>
      </c>
      <c r="H12" s="18">
        <v>0</v>
      </c>
      <c r="I12" s="18">
        <v>0</v>
      </c>
      <c r="J12" s="20">
        <f>H12+ I12</f>
        <v>0</v>
      </c>
    </row>
    <row r="13" spans="1:10" ht="13.5" customHeight="1" x14ac:dyDescent="0.2">
      <c r="A13" s="17" t="s">
        <v>34</v>
      </c>
      <c r="B13" s="18">
        <v>935.61</v>
      </c>
      <c r="C13" s="18">
        <v>1</v>
      </c>
      <c r="D13" s="18">
        <v>1229.3</v>
      </c>
      <c r="E13" s="18">
        <v>3180.5</v>
      </c>
      <c r="F13" s="18">
        <f>E13- D13</f>
        <v>1951.2</v>
      </c>
      <c r="G13" s="19">
        <f>(E13- D13)/D13</f>
        <v>1.5872447734483039</v>
      </c>
      <c r="H13" s="18">
        <v>0</v>
      </c>
      <c r="I13" s="18">
        <v>0</v>
      </c>
      <c r="J13" s="20">
        <f>H13+ I13</f>
        <v>0</v>
      </c>
    </row>
    <row r="14" spans="1:10" ht="13.5" customHeight="1" x14ac:dyDescent="0.2">
      <c r="A14" s="17" t="s">
        <v>35</v>
      </c>
      <c r="B14" s="18">
        <v>4811.2</v>
      </c>
      <c r="C14" s="18">
        <v>37669.5</v>
      </c>
      <c r="D14" s="18">
        <v>64916.67</v>
      </c>
      <c r="E14" s="18">
        <v>39955</v>
      </c>
      <c r="F14" s="18">
        <f>E14- D14</f>
        <v>-24961.67</v>
      </c>
      <c r="G14" s="19">
        <f>(E14- D14)/D14</f>
        <v>-0.38451864521085261</v>
      </c>
      <c r="H14" s="18">
        <v>0</v>
      </c>
      <c r="I14" s="18">
        <v>0</v>
      </c>
      <c r="J14" s="20">
        <f>H14+ I14</f>
        <v>0</v>
      </c>
    </row>
    <row r="15" spans="1:10" ht="13.5" customHeight="1" x14ac:dyDescent="0.2">
      <c r="A15" s="17" t="s">
        <v>36</v>
      </c>
      <c r="B15" s="18">
        <v>9925.1299999999992</v>
      </c>
      <c r="C15" s="18">
        <v>3099.88</v>
      </c>
      <c r="D15" s="18">
        <v>49957.51</v>
      </c>
      <c r="E15" s="18">
        <v>55196.27</v>
      </c>
      <c r="F15" s="18">
        <f>E15- D15</f>
        <v>5238.7599999999948</v>
      </c>
      <c r="G15" s="19">
        <f>(E15- D15)/D15</f>
        <v>0.10486431369377686</v>
      </c>
      <c r="H15" s="18">
        <v>0</v>
      </c>
      <c r="I15" s="18">
        <v>0</v>
      </c>
      <c r="J15" s="20">
        <f>H15+ I15</f>
        <v>0</v>
      </c>
    </row>
    <row r="16" spans="1:10" ht="13.5" customHeight="1" x14ac:dyDescent="0.2">
      <c r="A16" s="17" t="s">
        <v>37</v>
      </c>
      <c r="B16" s="18">
        <v>690.89</v>
      </c>
      <c r="C16" s="18">
        <v>7852.97</v>
      </c>
      <c r="D16" s="18">
        <v>2398.7199999999998</v>
      </c>
      <c r="E16" s="18">
        <v>1283.97</v>
      </c>
      <c r="F16" s="18">
        <f>E16- D16</f>
        <v>-1114.7499999999998</v>
      </c>
      <c r="G16" s="19">
        <f>(E16- D16)/D16</f>
        <v>-0.46472702107790814</v>
      </c>
      <c r="H16" s="18">
        <v>0</v>
      </c>
      <c r="I16" s="18">
        <v>0</v>
      </c>
      <c r="J16" s="20">
        <f>H16+ I16</f>
        <v>0</v>
      </c>
    </row>
    <row r="17" spans="1:10" ht="13.5" customHeight="1" x14ac:dyDescent="0.2">
      <c r="A17" s="17" t="s">
        <v>38</v>
      </c>
      <c r="B17" s="18">
        <v>0</v>
      </c>
      <c r="C17" s="18">
        <v>0</v>
      </c>
      <c r="D17" s="18">
        <v>0</v>
      </c>
      <c r="E17" s="18">
        <v>182.56</v>
      </c>
      <c r="F17" s="18">
        <f>E17- D17</f>
        <v>182.56</v>
      </c>
      <c r="G17" s="19" t="e">
        <f>(E17- D17)/D17</f>
        <v>#DIV/0!</v>
      </c>
      <c r="H17" s="18">
        <v>0</v>
      </c>
      <c r="I17" s="18">
        <v>0</v>
      </c>
      <c r="J17" s="20">
        <f>H17+ I17</f>
        <v>0</v>
      </c>
    </row>
    <row r="18" spans="1:10" ht="13.5" customHeight="1" x14ac:dyDescent="0.2">
      <c r="A18" s="17" t="s">
        <v>77</v>
      </c>
      <c r="B18" s="18">
        <v>0</v>
      </c>
      <c r="C18" s="18">
        <v>0</v>
      </c>
      <c r="D18" s="18">
        <v>300</v>
      </c>
      <c r="E18" s="18">
        <v>0</v>
      </c>
      <c r="F18" s="18">
        <f>E18- D18</f>
        <v>-300</v>
      </c>
      <c r="G18" s="19">
        <f>(E18- D18)/D18</f>
        <v>-1</v>
      </c>
      <c r="H18" s="18">
        <v>0</v>
      </c>
      <c r="I18" s="18">
        <v>0</v>
      </c>
      <c r="J18" s="20">
        <f>H18+ I18</f>
        <v>0</v>
      </c>
    </row>
    <row r="19" spans="1:10" ht="13.5" customHeight="1" x14ac:dyDescent="0.2">
      <c r="A19" s="17" t="s">
        <v>39</v>
      </c>
      <c r="B19" s="18">
        <v>5251.82</v>
      </c>
      <c r="C19" s="18">
        <v>59.96</v>
      </c>
      <c r="D19" s="18">
        <v>62.99</v>
      </c>
      <c r="E19" s="18">
        <v>0</v>
      </c>
      <c r="F19" s="18">
        <f>E19- D19</f>
        <v>-62.99</v>
      </c>
      <c r="G19" s="19">
        <f>(E19- D19)/D19</f>
        <v>-1</v>
      </c>
      <c r="H19" s="18">
        <v>0</v>
      </c>
      <c r="I19" s="18">
        <v>0</v>
      </c>
      <c r="J19" s="20">
        <f>H19+ I19</f>
        <v>0</v>
      </c>
    </row>
    <row r="20" spans="1:10" ht="13.5" customHeight="1" x14ac:dyDescent="0.2">
      <c r="A20" s="17" t="s">
        <v>40</v>
      </c>
      <c r="B20" s="18">
        <v>0</v>
      </c>
      <c r="C20" s="18">
        <v>0</v>
      </c>
      <c r="D20" s="18">
        <v>8609.76</v>
      </c>
      <c r="E20" s="18">
        <v>0</v>
      </c>
      <c r="F20" s="18">
        <f>E20- D20</f>
        <v>-8609.76</v>
      </c>
      <c r="G20" s="19">
        <f>(E20- D20)/D20</f>
        <v>-1</v>
      </c>
      <c r="H20" s="18">
        <v>0</v>
      </c>
      <c r="I20" s="18">
        <v>0</v>
      </c>
      <c r="J20" s="20">
        <f>H20+ I20</f>
        <v>0</v>
      </c>
    </row>
    <row r="21" spans="1:10" ht="13.5" customHeight="1" x14ac:dyDescent="0.2">
      <c r="A21" s="17" t="s">
        <v>41</v>
      </c>
      <c r="B21" s="18">
        <v>3862.77</v>
      </c>
      <c r="C21" s="18">
        <v>101.99</v>
      </c>
      <c r="D21" s="18">
        <v>62896.74</v>
      </c>
      <c r="E21" s="18">
        <v>94297.24</v>
      </c>
      <c r="F21" s="18">
        <f>E21- D21</f>
        <v>31400.500000000007</v>
      </c>
      <c r="G21" s="19">
        <f>(E21- D21)/D21</f>
        <v>0.49923891126948722</v>
      </c>
      <c r="H21" s="18">
        <v>0</v>
      </c>
      <c r="I21" s="18">
        <v>0</v>
      </c>
      <c r="J21" s="20">
        <f>H21+ I21</f>
        <v>0</v>
      </c>
    </row>
    <row r="22" spans="1:10" ht="13.5" customHeight="1" x14ac:dyDescent="0.2">
      <c r="A22" s="17" t="s">
        <v>43</v>
      </c>
      <c r="B22" s="18">
        <v>45440.94</v>
      </c>
      <c r="C22" s="18">
        <v>16061.5</v>
      </c>
      <c r="D22" s="18">
        <v>4450</v>
      </c>
      <c r="E22" s="18">
        <v>4805.79</v>
      </c>
      <c r="F22" s="18">
        <f>E22- D22</f>
        <v>355.78999999999996</v>
      </c>
      <c r="G22" s="19">
        <f>(E22- D22)/D22</f>
        <v>7.9952808988764043E-2</v>
      </c>
      <c r="H22" s="18">
        <v>0</v>
      </c>
      <c r="I22" s="18">
        <v>0</v>
      </c>
      <c r="J22" s="20">
        <f>H22+ I22</f>
        <v>0</v>
      </c>
    </row>
    <row r="23" spans="1:10" ht="13.5" customHeight="1" x14ac:dyDescent="0.2">
      <c r="A23" s="17" t="s">
        <v>44</v>
      </c>
      <c r="B23" s="18">
        <v>18132.509999999998</v>
      </c>
      <c r="C23" s="18">
        <v>-15.7</v>
      </c>
      <c r="D23" s="18">
        <v>5110</v>
      </c>
      <c r="E23" s="18">
        <v>-167.74</v>
      </c>
      <c r="F23" s="18">
        <f>E23- D23</f>
        <v>-5277.74</v>
      </c>
      <c r="G23" s="19">
        <f>(E23- D23)/D23</f>
        <v>-1.0328258317025441</v>
      </c>
      <c r="H23" s="18">
        <v>0</v>
      </c>
      <c r="I23" s="18">
        <v>0</v>
      </c>
      <c r="J23" s="20">
        <f>H23+ I23</f>
        <v>0</v>
      </c>
    </row>
    <row r="24" spans="1:10" ht="13.5" customHeight="1" x14ac:dyDescent="0.2">
      <c r="A24" s="21" t="s">
        <v>45</v>
      </c>
      <c r="B24" s="24">
        <f>SUM(B8:B23)</f>
        <v>191140.80000000005</v>
      </c>
      <c r="C24" s="24">
        <f>SUM(C8:C23)</f>
        <v>76425.95</v>
      </c>
      <c r="D24" s="24">
        <f>SUM(D8:D23)</f>
        <v>228538.1</v>
      </c>
      <c r="E24" s="24">
        <f>SUM(E8:E23)</f>
        <v>223818.66</v>
      </c>
      <c r="F24" s="24">
        <f>SUM(F8:F23)</f>
        <v>-4719.4399999999978</v>
      </c>
      <c r="G24" s="25">
        <f>(E24- D24)/D24</f>
        <v>-2.0650561109941852E-2</v>
      </c>
      <c r="H24" s="24">
        <f>SUM(H8:H23)</f>
        <v>0</v>
      </c>
      <c r="I24" s="11">
        <v>0</v>
      </c>
      <c r="J24" s="26">
        <f>SUM(J8:J23)</f>
        <v>0</v>
      </c>
    </row>
    <row r="25" spans="1:10" ht="16.5" customHeight="1" x14ac:dyDescent="0.2">
      <c r="A25" s="21" t="s">
        <v>46</v>
      </c>
      <c r="B25" s="18"/>
      <c r="C25" s="18"/>
      <c r="D25" s="18"/>
      <c r="E25" s="18"/>
      <c r="F25" s="18"/>
      <c r="G25" s="19"/>
      <c r="H25" s="18"/>
      <c r="I25" s="18"/>
      <c r="J25" s="20"/>
    </row>
    <row r="26" spans="1:10" ht="13.5" customHeight="1" x14ac:dyDescent="0.2">
      <c r="A26" s="17" t="s">
        <v>47</v>
      </c>
      <c r="B26" s="18">
        <v>5693.19</v>
      </c>
      <c r="C26" s="18">
        <v>0</v>
      </c>
      <c r="D26" s="18">
        <v>126728.37</v>
      </c>
      <c r="E26" s="18">
        <v>135605.21</v>
      </c>
      <c r="F26" s="18">
        <f>E26- D26</f>
        <v>8876.8399999999965</v>
      </c>
      <c r="G26" s="19">
        <f>(E26- D26)/D26</f>
        <v>7.0046194076353985E-2</v>
      </c>
      <c r="H26" s="18">
        <v>0</v>
      </c>
      <c r="I26" s="18">
        <v>0</v>
      </c>
      <c r="J26" s="20">
        <f>H26+ I26</f>
        <v>0</v>
      </c>
    </row>
    <row r="27" spans="1:10" ht="13.5" customHeight="1" x14ac:dyDescent="0.2">
      <c r="A27" s="17" t="s">
        <v>48</v>
      </c>
      <c r="B27" s="18">
        <v>185447.61</v>
      </c>
      <c r="C27" s="18">
        <v>76425.95</v>
      </c>
      <c r="D27" s="18">
        <v>79573.86</v>
      </c>
      <c r="E27" s="18">
        <v>53364.62</v>
      </c>
      <c r="F27" s="18">
        <f>E27- D27</f>
        <v>-26209.239999999998</v>
      </c>
      <c r="G27" s="19">
        <f>(E27- D27)/D27</f>
        <v>-0.32936997149566449</v>
      </c>
      <c r="H27" s="18">
        <v>0</v>
      </c>
      <c r="I27" s="18">
        <v>0</v>
      </c>
      <c r="J27" s="20">
        <f>H27+ I27</f>
        <v>0</v>
      </c>
    </row>
    <row r="28" spans="1:10" ht="13.5" customHeight="1" x14ac:dyDescent="0.2">
      <c r="A28" s="17" t="s">
        <v>49</v>
      </c>
      <c r="B28" s="18">
        <v>0</v>
      </c>
      <c r="C28" s="18">
        <v>0</v>
      </c>
      <c r="D28" s="18">
        <v>0</v>
      </c>
      <c r="E28" s="18">
        <v>0</v>
      </c>
      <c r="F28" s="18">
        <f>E28- D28</f>
        <v>0</v>
      </c>
      <c r="G28" s="19" t="e">
        <f>(E28- D28)/D28</f>
        <v>#DIV/0!</v>
      </c>
      <c r="H28" s="18">
        <v>0</v>
      </c>
      <c r="I28" s="18">
        <v>0</v>
      </c>
      <c r="J28" s="20">
        <f>H28+ I28</f>
        <v>0</v>
      </c>
    </row>
    <row r="29" spans="1:10" ht="13.5" customHeight="1" x14ac:dyDescent="0.2">
      <c r="A29" s="22" t="s">
        <v>45</v>
      </c>
      <c r="B29" s="27">
        <f>SUM(B26:B28)</f>
        <v>191140.8</v>
      </c>
      <c r="C29" s="27">
        <f>SUM(C26:C28)</f>
        <v>76425.95</v>
      </c>
      <c r="D29" s="27">
        <f>SUM(D26:D28)</f>
        <v>206302.22999999998</v>
      </c>
      <c r="E29" s="27">
        <f>SUM(E26:E28)</f>
        <v>188969.83</v>
      </c>
      <c r="F29" s="27">
        <f>SUM(F26:F28)</f>
        <v>-17332.400000000001</v>
      </c>
      <c r="G29" s="28">
        <f>(E29- D29)/D29</f>
        <v>-8.4014603235263122E-2</v>
      </c>
      <c r="H29" s="27">
        <f>SUM(H26:H28)</f>
        <v>0</v>
      </c>
      <c r="I29" s="23">
        <v>0</v>
      </c>
      <c r="J29" s="29">
        <f>SUM(J26:J28)</f>
        <v>0</v>
      </c>
    </row>
    <row r="32" spans="1:10" ht="13.5" customHeight="1" x14ac:dyDescent="0.2">
      <c r="A32" s="3" t="s">
        <v>50</v>
      </c>
      <c r="B32" s="3" t="s">
        <v>51</v>
      </c>
      <c r="C32" s="3" t="s">
        <v>52</v>
      </c>
      <c r="D32" s="3" t="s">
        <v>53</v>
      </c>
      <c r="E32" s="3" t="s">
        <v>54</v>
      </c>
      <c r="F32" s="3" t="s">
        <v>55</v>
      </c>
      <c r="G32" s="3" t="s">
        <v>56</v>
      </c>
      <c r="H32" s="3" t="s">
        <v>57</v>
      </c>
      <c r="I32" s="3" t="s">
        <v>58</v>
      </c>
      <c r="J32" s="3" t="s">
        <v>59</v>
      </c>
    </row>
    <row r="33" spans="1:10" ht="36.950000000000003" customHeight="1" x14ac:dyDescent="0.2">
      <c r="A33" s="6" t="s">
        <v>60</v>
      </c>
      <c r="B33" s="7" t="s">
        <v>61</v>
      </c>
      <c r="C33" s="7" t="s">
        <v>62</v>
      </c>
      <c r="D33" s="7" t="s">
        <v>63</v>
      </c>
      <c r="E33" s="7" t="s">
        <v>64</v>
      </c>
      <c r="F33" s="7" t="s">
        <v>65</v>
      </c>
      <c r="G33" s="7" t="s">
        <v>66</v>
      </c>
      <c r="H33" s="7" t="s">
        <v>67</v>
      </c>
      <c r="I33" s="7" t="s">
        <v>66</v>
      </c>
      <c r="J33" s="8" t="s">
        <v>68</v>
      </c>
    </row>
    <row r="34" spans="1:10" ht="13.5" customHeight="1" x14ac:dyDescent="0.2">
      <c r="A34" s="9" t="s">
        <v>29</v>
      </c>
      <c r="B34" s="11">
        <f>J8</f>
        <v>0</v>
      </c>
      <c r="C34" s="11">
        <v>0</v>
      </c>
      <c r="D34" s="11">
        <v>0</v>
      </c>
      <c r="E34" s="11">
        <f>SUM(B34:D34)</f>
        <v>0</v>
      </c>
      <c r="F34" s="11">
        <v>0</v>
      </c>
      <c r="G34" s="14" t="e">
        <f>F34/E34</f>
        <v>#DIV/0!</v>
      </c>
      <c r="H34" s="11">
        <v>0</v>
      </c>
      <c r="I34" s="14">
        <f>IF(E34=0,0,H34/E34)</f>
        <v>0</v>
      </c>
      <c r="J34" s="16">
        <f>E34+F34+H34</f>
        <v>0</v>
      </c>
    </row>
    <row r="35" spans="1:10" ht="13.5" customHeight="1" x14ac:dyDescent="0.2">
      <c r="A35" s="17" t="s">
        <v>30</v>
      </c>
      <c r="B35" s="18">
        <f>J9</f>
        <v>0</v>
      </c>
      <c r="C35" s="18">
        <v>0</v>
      </c>
      <c r="D35" s="18">
        <v>0</v>
      </c>
      <c r="E35" s="18">
        <f>SUM(B35:D35)</f>
        <v>0</v>
      </c>
      <c r="F35" s="18">
        <v>0</v>
      </c>
      <c r="G35" s="19" t="e">
        <f>F35/E35</f>
        <v>#DIV/0!</v>
      </c>
      <c r="H35" s="18">
        <v>0</v>
      </c>
      <c r="I35" s="19">
        <f>IF(E35=0,0,H35/E35)</f>
        <v>0</v>
      </c>
      <c r="J35" s="20">
        <f>E35+F35+H35</f>
        <v>0</v>
      </c>
    </row>
    <row r="36" spans="1:10" ht="13.5" customHeight="1" x14ac:dyDescent="0.2">
      <c r="A36" s="17" t="s">
        <v>31</v>
      </c>
      <c r="B36" s="18">
        <f>J10</f>
        <v>0</v>
      </c>
      <c r="C36" s="18">
        <v>0</v>
      </c>
      <c r="D36" s="18">
        <v>0</v>
      </c>
      <c r="E36" s="18">
        <f>SUM(B36:D36)</f>
        <v>0</v>
      </c>
      <c r="F36" s="18">
        <v>0</v>
      </c>
      <c r="G36" s="19" t="e">
        <f>F36/E36</f>
        <v>#DIV/0!</v>
      </c>
      <c r="H36" s="18">
        <v>0</v>
      </c>
      <c r="I36" s="19">
        <f>IF(E36=0,0,H36/E36)</f>
        <v>0</v>
      </c>
      <c r="J36" s="20">
        <f>E36+F36+H36</f>
        <v>0</v>
      </c>
    </row>
    <row r="37" spans="1:10" ht="13.5" customHeight="1" x14ac:dyDescent="0.2">
      <c r="A37" s="17" t="s">
        <v>32</v>
      </c>
      <c r="B37" s="18">
        <f>J11</f>
        <v>0</v>
      </c>
      <c r="C37" s="18">
        <v>0</v>
      </c>
      <c r="D37" s="18">
        <v>0</v>
      </c>
      <c r="E37" s="18">
        <f>SUM(B37:D37)</f>
        <v>0</v>
      </c>
      <c r="F37" s="18">
        <v>0</v>
      </c>
      <c r="G37" s="19" t="e">
        <f>F37/E37</f>
        <v>#DIV/0!</v>
      </c>
      <c r="H37" s="18">
        <v>0</v>
      </c>
      <c r="I37" s="19">
        <f>IF(E37=0,0,H37/E37)</f>
        <v>0</v>
      </c>
      <c r="J37" s="20">
        <f>E37+F37+H37</f>
        <v>0</v>
      </c>
    </row>
    <row r="38" spans="1:10" ht="13.5" customHeight="1" x14ac:dyDescent="0.2">
      <c r="A38" s="17" t="s">
        <v>33</v>
      </c>
      <c r="B38" s="18">
        <f>J12</f>
        <v>0</v>
      </c>
      <c r="C38" s="18">
        <v>0</v>
      </c>
      <c r="D38" s="18">
        <v>0</v>
      </c>
      <c r="E38" s="18">
        <f>SUM(B38:D38)</f>
        <v>0</v>
      </c>
      <c r="F38" s="18">
        <v>0</v>
      </c>
      <c r="G38" s="19" t="e">
        <f>F38/E38</f>
        <v>#DIV/0!</v>
      </c>
      <c r="H38" s="18">
        <v>0</v>
      </c>
      <c r="I38" s="19">
        <f>IF(E38=0,0,H38/E38)</f>
        <v>0</v>
      </c>
      <c r="J38" s="20">
        <f>E38+F38+H38</f>
        <v>0</v>
      </c>
    </row>
    <row r="39" spans="1:10" ht="13.5" customHeight="1" x14ac:dyDescent="0.2">
      <c r="A39" s="17" t="s">
        <v>34</v>
      </c>
      <c r="B39" s="18">
        <f>J13</f>
        <v>0</v>
      </c>
      <c r="C39" s="18">
        <v>0</v>
      </c>
      <c r="D39" s="18">
        <v>0</v>
      </c>
      <c r="E39" s="18">
        <f>SUM(B39:D39)</f>
        <v>0</v>
      </c>
      <c r="F39" s="18">
        <v>0</v>
      </c>
      <c r="G39" s="19" t="e">
        <f>F39/E39</f>
        <v>#DIV/0!</v>
      </c>
      <c r="H39" s="18">
        <v>0</v>
      </c>
      <c r="I39" s="19">
        <f>IF(E39=0,0,H39/E39)</f>
        <v>0</v>
      </c>
      <c r="J39" s="20">
        <f>E39+F39+H39</f>
        <v>0</v>
      </c>
    </row>
    <row r="40" spans="1:10" ht="13.5" customHeight="1" x14ac:dyDescent="0.2">
      <c r="A40" s="17" t="s">
        <v>35</v>
      </c>
      <c r="B40" s="18">
        <f>J14</f>
        <v>0</v>
      </c>
      <c r="C40" s="18">
        <v>0</v>
      </c>
      <c r="D40" s="18">
        <v>0</v>
      </c>
      <c r="E40" s="18">
        <f>SUM(B40:D40)</f>
        <v>0</v>
      </c>
      <c r="F40" s="18">
        <v>0</v>
      </c>
      <c r="G40" s="19" t="e">
        <f>F40/E40</f>
        <v>#DIV/0!</v>
      </c>
      <c r="H40" s="18">
        <v>0</v>
      </c>
      <c r="I40" s="19">
        <f>IF(E40=0,0,H40/E40)</f>
        <v>0</v>
      </c>
      <c r="J40" s="20">
        <f>E40+F40+H40</f>
        <v>0</v>
      </c>
    </row>
    <row r="41" spans="1:10" ht="13.5" customHeight="1" x14ac:dyDescent="0.2">
      <c r="A41" s="17" t="s">
        <v>36</v>
      </c>
      <c r="B41" s="18">
        <f>J15</f>
        <v>0</v>
      </c>
      <c r="C41" s="18">
        <v>0</v>
      </c>
      <c r="D41" s="18">
        <v>0</v>
      </c>
      <c r="E41" s="18">
        <f>SUM(B41:D41)</f>
        <v>0</v>
      </c>
      <c r="F41" s="18">
        <v>0</v>
      </c>
      <c r="G41" s="19" t="e">
        <f>F41/E41</f>
        <v>#DIV/0!</v>
      </c>
      <c r="H41" s="18">
        <v>0</v>
      </c>
      <c r="I41" s="19">
        <f>IF(E41=0,0,H41/E41)</f>
        <v>0</v>
      </c>
      <c r="J41" s="20">
        <f>E41+F41+H41</f>
        <v>0</v>
      </c>
    </row>
    <row r="42" spans="1:10" ht="13.5" customHeight="1" x14ac:dyDescent="0.2">
      <c r="A42" s="17" t="s">
        <v>37</v>
      </c>
      <c r="B42" s="18">
        <f>J16</f>
        <v>0</v>
      </c>
      <c r="C42" s="18">
        <v>0</v>
      </c>
      <c r="D42" s="18">
        <v>0</v>
      </c>
      <c r="E42" s="18">
        <f>SUM(B42:D42)</f>
        <v>0</v>
      </c>
      <c r="F42" s="18">
        <v>0</v>
      </c>
      <c r="G42" s="19" t="e">
        <f>F42/E42</f>
        <v>#DIV/0!</v>
      </c>
      <c r="H42" s="18">
        <v>0</v>
      </c>
      <c r="I42" s="19">
        <f>IF(E42=0,0,H42/E42)</f>
        <v>0</v>
      </c>
      <c r="J42" s="20">
        <f>E42+F42+H42</f>
        <v>0</v>
      </c>
    </row>
    <row r="43" spans="1:10" ht="13.5" customHeight="1" x14ac:dyDescent="0.2">
      <c r="A43" s="17" t="s">
        <v>38</v>
      </c>
      <c r="B43" s="18">
        <f>J17</f>
        <v>0</v>
      </c>
      <c r="C43" s="18">
        <v>0</v>
      </c>
      <c r="D43" s="18">
        <v>0</v>
      </c>
      <c r="E43" s="18">
        <f>SUM(B43:D43)</f>
        <v>0</v>
      </c>
      <c r="F43" s="18">
        <v>0</v>
      </c>
      <c r="G43" s="19" t="e">
        <f>F43/E43</f>
        <v>#DIV/0!</v>
      </c>
      <c r="H43" s="18">
        <v>0</v>
      </c>
      <c r="I43" s="19">
        <f>IF(E43=0,0,H43/E43)</f>
        <v>0</v>
      </c>
      <c r="J43" s="20">
        <f>E43+F43+H43</f>
        <v>0</v>
      </c>
    </row>
    <row r="44" spans="1:10" ht="13.5" customHeight="1" x14ac:dyDescent="0.2">
      <c r="A44" s="17" t="s">
        <v>77</v>
      </c>
      <c r="B44" s="18">
        <f>J18</f>
        <v>0</v>
      </c>
      <c r="C44" s="18">
        <v>0</v>
      </c>
      <c r="D44" s="18">
        <v>0</v>
      </c>
      <c r="E44" s="18">
        <f>SUM(B44:D44)</f>
        <v>0</v>
      </c>
      <c r="F44" s="18">
        <v>0</v>
      </c>
      <c r="G44" s="19" t="e">
        <f>F44/E44</f>
        <v>#DIV/0!</v>
      </c>
      <c r="H44" s="18">
        <v>0</v>
      </c>
      <c r="I44" s="19">
        <f>IF(E44=0,0,H44/E44)</f>
        <v>0</v>
      </c>
      <c r="J44" s="20">
        <f>E44+F44+H44</f>
        <v>0</v>
      </c>
    </row>
    <row r="45" spans="1:10" ht="13.5" customHeight="1" x14ac:dyDescent="0.2">
      <c r="A45" s="17" t="s">
        <v>39</v>
      </c>
      <c r="B45" s="18">
        <f>J19</f>
        <v>0</v>
      </c>
      <c r="C45" s="18">
        <v>0</v>
      </c>
      <c r="D45" s="18">
        <v>0</v>
      </c>
      <c r="E45" s="18">
        <f>SUM(B45:D45)</f>
        <v>0</v>
      </c>
      <c r="F45" s="18">
        <v>0</v>
      </c>
      <c r="G45" s="19" t="e">
        <f>F45/E45</f>
        <v>#DIV/0!</v>
      </c>
      <c r="H45" s="18">
        <v>0</v>
      </c>
      <c r="I45" s="19">
        <f>IF(E45=0,0,H45/E45)</f>
        <v>0</v>
      </c>
      <c r="J45" s="20">
        <f>E45+F45+H45</f>
        <v>0</v>
      </c>
    </row>
    <row r="46" spans="1:10" ht="13.5" customHeight="1" x14ac:dyDescent="0.2">
      <c r="A46" s="17" t="s">
        <v>40</v>
      </c>
      <c r="B46" s="18">
        <f>J20</f>
        <v>0</v>
      </c>
      <c r="C46" s="18">
        <v>0</v>
      </c>
      <c r="D46" s="18">
        <v>0</v>
      </c>
      <c r="E46" s="18">
        <f>SUM(B46:D46)</f>
        <v>0</v>
      </c>
      <c r="F46" s="18">
        <v>0</v>
      </c>
      <c r="G46" s="19" t="e">
        <f>F46/E46</f>
        <v>#DIV/0!</v>
      </c>
      <c r="H46" s="18">
        <v>0</v>
      </c>
      <c r="I46" s="19">
        <f>IF(E46=0,0,H46/E46)</f>
        <v>0</v>
      </c>
      <c r="J46" s="20">
        <f>E46+F46+H46</f>
        <v>0</v>
      </c>
    </row>
    <row r="47" spans="1:10" ht="13.5" customHeight="1" x14ac:dyDescent="0.2">
      <c r="A47" s="17" t="s">
        <v>41</v>
      </c>
      <c r="B47" s="18">
        <f>J21</f>
        <v>0</v>
      </c>
      <c r="C47" s="18">
        <v>0</v>
      </c>
      <c r="D47" s="18">
        <v>0</v>
      </c>
      <c r="E47" s="18">
        <f>SUM(B47:D47)</f>
        <v>0</v>
      </c>
      <c r="F47" s="18">
        <v>0</v>
      </c>
      <c r="G47" s="19" t="e">
        <f>F47/E47</f>
        <v>#DIV/0!</v>
      </c>
      <c r="H47" s="18">
        <v>0</v>
      </c>
      <c r="I47" s="19">
        <f>IF(E47=0,0,H47/E47)</f>
        <v>0</v>
      </c>
      <c r="J47" s="20">
        <f>E47+F47+H47</f>
        <v>0</v>
      </c>
    </row>
    <row r="48" spans="1:10" ht="13.5" customHeight="1" x14ac:dyDescent="0.2">
      <c r="A48" s="17" t="s">
        <v>43</v>
      </c>
      <c r="B48" s="18">
        <f>J22</f>
        <v>0</v>
      </c>
      <c r="C48" s="18">
        <v>0</v>
      </c>
      <c r="D48" s="18">
        <v>0</v>
      </c>
      <c r="E48" s="18">
        <f>SUM(B48:D48)</f>
        <v>0</v>
      </c>
      <c r="F48" s="18">
        <v>0</v>
      </c>
      <c r="G48" s="19" t="e">
        <f>F48/E48</f>
        <v>#DIV/0!</v>
      </c>
      <c r="H48" s="18">
        <v>0</v>
      </c>
      <c r="I48" s="19">
        <f>IF(E48=0,0,H48/E48)</f>
        <v>0</v>
      </c>
      <c r="J48" s="20">
        <f>E48+F48+H48</f>
        <v>0</v>
      </c>
    </row>
    <row r="49" spans="1:10" ht="13.5" customHeight="1" x14ac:dyDescent="0.2">
      <c r="A49" s="17" t="s">
        <v>44</v>
      </c>
      <c r="B49" s="18">
        <f>J23</f>
        <v>0</v>
      </c>
      <c r="C49" s="18">
        <v>0</v>
      </c>
      <c r="D49" s="18">
        <v>0</v>
      </c>
      <c r="E49" s="18">
        <f>SUM(B49:D49)</f>
        <v>0</v>
      </c>
      <c r="F49" s="18">
        <v>0</v>
      </c>
      <c r="G49" s="19" t="e">
        <f>F49/E49</f>
        <v>#DIV/0!</v>
      </c>
      <c r="H49" s="18">
        <v>0</v>
      </c>
      <c r="I49" s="19">
        <f>IF(E49=0,0,H49/E49)</f>
        <v>0</v>
      </c>
      <c r="J49" s="20">
        <f>E49+F49+H49</f>
        <v>0</v>
      </c>
    </row>
    <row r="50" spans="1:10" ht="13.5" customHeight="1" x14ac:dyDescent="0.2">
      <c r="A50" s="21" t="s">
        <v>45</v>
      </c>
      <c r="B50" s="24">
        <f>SUM(B34:B49)</f>
        <v>0</v>
      </c>
      <c r="C50" s="24">
        <f>SUM(C34:C49)</f>
        <v>0</v>
      </c>
      <c r="D50" s="24">
        <f>SUM(D34:D49)</f>
        <v>0</v>
      </c>
      <c r="E50" s="24">
        <f>SUM(E34:E49)</f>
        <v>0</v>
      </c>
      <c r="F50" s="24">
        <f>SUM(F34:F49)</f>
        <v>0</v>
      </c>
      <c r="G50" s="25" t="e">
        <f>F50/E50</f>
        <v>#DIV/0!</v>
      </c>
      <c r="H50" s="24">
        <f>SUM(H34:H49)</f>
        <v>0</v>
      </c>
      <c r="I50" s="11">
        <v>0</v>
      </c>
      <c r="J50" s="26">
        <f>SUM(J34:J49)</f>
        <v>0</v>
      </c>
    </row>
    <row r="51" spans="1:10" ht="13.5" customHeight="1" x14ac:dyDescent="0.2">
      <c r="A51" s="21" t="s">
        <v>46</v>
      </c>
      <c r="B51" s="18"/>
      <c r="C51" s="18"/>
      <c r="D51" s="18"/>
      <c r="E51" s="18"/>
      <c r="F51" s="18"/>
      <c r="G51" s="19"/>
      <c r="H51" s="18"/>
      <c r="I51" s="18"/>
      <c r="J51" s="20"/>
    </row>
    <row r="52" spans="1:10" ht="13.5" customHeight="1" x14ac:dyDescent="0.2">
      <c r="A52" s="17" t="s">
        <v>47</v>
      </c>
      <c r="B52" s="18">
        <f>J26</f>
        <v>0</v>
      </c>
      <c r="C52" s="18">
        <v>0</v>
      </c>
      <c r="D52" s="18">
        <v>0</v>
      </c>
      <c r="E52" s="18">
        <f>SUM(B52:D52)</f>
        <v>0</v>
      </c>
      <c r="F52" s="18">
        <v>0</v>
      </c>
      <c r="G52" s="19" t="e">
        <f>F52/E52</f>
        <v>#DIV/0!</v>
      </c>
      <c r="H52" s="18">
        <v>0</v>
      </c>
      <c r="I52" s="19">
        <f>IF(E52=0,0,H52/E52)</f>
        <v>0</v>
      </c>
      <c r="J52" s="20">
        <f>E52+F52+H52</f>
        <v>0</v>
      </c>
    </row>
    <row r="53" spans="1:10" ht="13.5" customHeight="1" x14ac:dyDescent="0.2">
      <c r="A53" s="17" t="s">
        <v>48</v>
      </c>
      <c r="B53" s="18">
        <f>J27</f>
        <v>0</v>
      </c>
      <c r="C53" s="18">
        <v>0</v>
      </c>
      <c r="D53" s="18">
        <v>0</v>
      </c>
      <c r="E53" s="18">
        <f>SUM(B53:D53)</f>
        <v>0</v>
      </c>
      <c r="F53" s="18">
        <v>0</v>
      </c>
      <c r="G53" s="19" t="e">
        <f>F53/E53</f>
        <v>#DIV/0!</v>
      </c>
      <c r="H53" s="18">
        <v>0</v>
      </c>
      <c r="I53" s="19">
        <f>IF(E53=0,0,H53/E53)</f>
        <v>0</v>
      </c>
      <c r="J53" s="20">
        <f>E53+F53+H53</f>
        <v>0</v>
      </c>
    </row>
    <row r="54" spans="1:10" ht="13.5" customHeight="1" x14ac:dyDescent="0.2">
      <c r="A54" s="17" t="s">
        <v>49</v>
      </c>
      <c r="B54" s="18">
        <f>J28</f>
        <v>0</v>
      </c>
      <c r="C54" s="18">
        <v>0</v>
      </c>
      <c r="D54" s="18">
        <v>0</v>
      </c>
      <c r="E54" s="18">
        <f>SUM(B54:D54)</f>
        <v>0</v>
      </c>
      <c r="F54" s="18">
        <v>0</v>
      </c>
      <c r="G54" s="19" t="e">
        <f>F54/E54</f>
        <v>#DIV/0!</v>
      </c>
      <c r="H54" s="18">
        <v>0</v>
      </c>
      <c r="I54" s="19">
        <f>IF(E54=0,0,H54/E54)</f>
        <v>0</v>
      </c>
      <c r="J54" s="20">
        <f>E54+F54+H54</f>
        <v>0</v>
      </c>
    </row>
    <row r="55" spans="1:10" ht="13.5" customHeight="1" x14ac:dyDescent="0.2">
      <c r="A55" s="22" t="s">
        <v>45</v>
      </c>
      <c r="B55" s="27">
        <f>SUM(B52:B54)</f>
        <v>0</v>
      </c>
      <c r="C55" s="27">
        <f>SUM(C52:C54)</f>
        <v>0</v>
      </c>
      <c r="D55" s="27">
        <f>SUM(D52:D54)</f>
        <v>0</v>
      </c>
      <c r="E55" s="27">
        <f>SUM(E52:E54)</f>
        <v>0</v>
      </c>
      <c r="F55" s="27">
        <f>SUM(F52:F54)</f>
        <v>0</v>
      </c>
      <c r="G55" s="28" t="e">
        <f>F55/E55</f>
        <v>#DIV/0!</v>
      </c>
      <c r="H55" s="27">
        <f>SUM(H52:H54)</f>
        <v>0</v>
      </c>
      <c r="I55" s="23">
        <v>0</v>
      </c>
      <c r="J55" s="29">
        <f>SUM(J52:J54)</f>
        <v>0</v>
      </c>
    </row>
  </sheetData>
  <mergeCells count="1">
    <mergeCell ref="F6:G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96424-99FB-4391-8B1A-1A5C5E5AAF8B}">
  <dimension ref="A1:J27"/>
  <sheetViews>
    <sheetView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76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18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5" t="s">
        <v>27</v>
      </c>
    </row>
    <row r="8" spans="1:10" ht="13.5" customHeight="1" x14ac:dyDescent="0.2">
      <c r="A8" s="9" t="s">
        <v>70</v>
      </c>
      <c r="B8" s="11">
        <v>2528124.31</v>
      </c>
      <c r="C8" s="11">
        <v>2607510.71</v>
      </c>
      <c r="D8" s="11">
        <v>3286234.23</v>
      </c>
      <c r="E8" s="11">
        <v>2531330.39</v>
      </c>
      <c r="F8" s="11">
        <f>E8- D8</f>
        <v>-754903.83999999985</v>
      </c>
      <c r="G8" s="14">
        <f>(E8- D8)/D8</f>
        <v>-0.2297169912931008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17" t="s">
        <v>71</v>
      </c>
      <c r="B9" s="18">
        <v>1069790.4099999999</v>
      </c>
      <c r="C9" s="18">
        <v>1015600</v>
      </c>
      <c r="D9" s="18">
        <v>2427403.9300000002</v>
      </c>
      <c r="E9" s="18">
        <v>1950975.71</v>
      </c>
      <c r="F9" s="18">
        <f>E9- D9</f>
        <v>-476428.2200000002</v>
      </c>
      <c r="G9" s="19">
        <f>(E9- D9)/D9</f>
        <v>-0.19627068000998094</v>
      </c>
      <c r="H9" s="18">
        <v>0</v>
      </c>
      <c r="I9" s="18">
        <v>0</v>
      </c>
      <c r="J9" s="20">
        <f>H9+ I9</f>
        <v>0</v>
      </c>
    </row>
    <row r="10" spans="1:10" ht="13.5" customHeight="1" x14ac:dyDescent="0.2">
      <c r="A10" s="21" t="s">
        <v>45</v>
      </c>
      <c r="B10" s="24">
        <f>SUM(B8:B9)</f>
        <v>3597914.7199999997</v>
      </c>
      <c r="C10" s="24">
        <f>SUM(C8:C9)</f>
        <v>3623110.71</v>
      </c>
      <c r="D10" s="24">
        <f>SUM(D8:D9)</f>
        <v>5713638.1600000001</v>
      </c>
      <c r="E10" s="24">
        <f>SUM(E8:E9)</f>
        <v>4482306.0999999996</v>
      </c>
      <c r="F10" s="24">
        <f>SUM(F8:F9)</f>
        <v>-1231332.06</v>
      </c>
      <c r="G10" s="25">
        <f>(E10- D10)/D10</f>
        <v>-0.21550753224456912</v>
      </c>
      <c r="H10" s="24">
        <f>SUM(H8:H9)</f>
        <v>0</v>
      </c>
      <c r="I10" s="11">
        <v>0</v>
      </c>
      <c r="J10" s="26">
        <f>SUM(J8:J9)</f>
        <v>0</v>
      </c>
    </row>
    <row r="11" spans="1:10" ht="16.5" customHeight="1" x14ac:dyDescent="0.2">
      <c r="A11" s="21" t="s">
        <v>46</v>
      </c>
      <c r="B11" s="18"/>
      <c r="C11" s="18"/>
      <c r="D11" s="18"/>
      <c r="E11" s="18"/>
      <c r="F11" s="18"/>
      <c r="G11" s="19"/>
      <c r="H11" s="18"/>
      <c r="I11" s="18"/>
      <c r="J11" s="20"/>
    </row>
    <row r="12" spans="1:10" ht="13.5" customHeight="1" x14ac:dyDescent="0.2">
      <c r="A12" s="17" t="s">
        <v>47</v>
      </c>
      <c r="B12" s="18">
        <v>1069790.4099999999</v>
      </c>
      <c r="C12" s="18">
        <v>1015600</v>
      </c>
      <c r="D12" s="18">
        <v>2277403.9300000002</v>
      </c>
      <c r="E12" s="18">
        <v>1800975.71</v>
      </c>
      <c r="F12" s="18">
        <f>E12- D12</f>
        <v>-476428.2200000002</v>
      </c>
      <c r="G12" s="19">
        <f>(E12- D12)/D12</f>
        <v>-0.20919794408188283</v>
      </c>
      <c r="H12" s="18">
        <v>0</v>
      </c>
      <c r="I12" s="18">
        <v>0</v>
      </c>
      <c r="J12" s="20">
        <f>H12+ I12</f>
        <v>0</v>
      </c>
    </row>
    <row r="13" spans="1:10" ht="13.5" customHeight="1" x14ac:dyDescent="0.2">
      <c r="A13" s="17" t="s">
        <v>48</v>
      </c>
      <c r="B13" s="18">
        <v>2528124.31</v>
      </c>
      <c r="C13" s="18">
        <v>2607510.71</v>
      </c>
      <c r="D13" s="18">
        <v>3436234.23</v>
      </c>
      <c r="E13" s="18">
        <v>2681330.39</v>
      </c>
      <c r="F13" s="18">
        <f>E13- D13</f>
        <v>-754903.83999999985</v>
      </c>
      <c r="G13" s="19">
        <f>(E13- D13)/D13</f>
        <v>-0.21968928468534576</v>
      </c>
      <c r="H13" s="18">
        <v>0</v>
      </c>
      <c r="I13" s="18">
        <v>0</v>
      </c>
      <c r="J13" s="20">
        <f>H13+ I13</f>
        <v>0</v>
      </c>
    </row>
    <row r="14" spans="1:10" ht="13.5" customHeight="1" x14ac:dyDescent="0.2">
      <c r="A14" s="17" t="s">
        <v>49</v>
      </c>
      <c r="B14" s="18">
        <v>0</v>
      </c>
      <c r="C14" s="18">
        <v>0</v>
      </c>
      <c r="D14" s="18">
        <v>0</v>
      </c>
      <c r="E14" s="18">
        <v>0</v>
      </c>
      <c r="F14" s="18">
        <f>E14- D14</f>
        <v>0</v>
      </c>
      <c r="G14" s="19" t="e">
        <f>(E14- D14)/D14</f>
        <v>#DIV/0!</v>
      </c>
      <c r="H14" s="18">
        <v>0</v>
      </c>
      <c r="I14" s="18">
        <v>0</v>
      </c>
      <c r="J14" s="20">
        <f>H14+ I14</f>
        <v>0</v>
      </c>
    </row>
    <row r="15" spans="1:10" ht="13.5" customHeight="1" x14ac:dyDescent="0.2">
      <c r="A15" s="22" t="s">
        <v>45</v>
      </c>
      <c r="B15" s="27">
        <f>SUM(B12:B14)</f>
        <v>3597914.7199999997</v>
      </c>
      <c r="C15" s="27">
        <f>SUM(C12:C14)</f>
        <v>3623110.71</v>
      </c>
      <c r="D15" s="27">
        <f>SUM(D12:D14)</f>
        <v>5713638.1600000001</v>
      </c>
      <c r="E15" s="27">
        <f>SUM(E12:E14)</f>
        <v>4482306.0999999996</v>
      </c>
      <c r="F15" s="27">
        <f>SUM(F12:F14)</f>
        <v>-1231332.06</v>
      </c>
      <c r="G15" s="28">
        <f>(E15- D15)/D15</f>
        <v>-0.21550753224456912</v>
      </c>
      <c r="H15" s="27">
        <f>SUM(H12:H14)</f>
        <v>0</v>
      </c>
      <c r="I15" s="23">
        <v>0</v>
      </c>
      <c r="J15" s="29">
        <f>SUM(J12:J14)</f>
        <v>0</v>
      </c>
    </row>
    <row r="18" spans="1:10" ht="13.5" customHeight="1" x14ac:dyDescent="0.2">
      <c r="A18" s="3" t="s">
        <v>50</v>
      </c>
      <c r="B18" s="3" t="s">
        <v>51</v>
      </c>
      <c r="C18" s="3" t="s">
        <v>52</v>
      </c>
      <c r="D18" s="3" t="s">
        <v>53</v>
      </c>
      <c r="E18" s="3" t="s">
        <v>54</v>
      </c>
      <c r="F18" s="3" t="s">
        <v>55</v>
      </c>
      <c r="G18" s="3" t="s">
        <v>56</v>
      </c>
      <c r="H18" s="3" t="s">
        <v>57</v>
      </c>
      <c r="I18" s="3" t="s">
        <v>58</v>
      </c>
      <c r="J18" s="3" t="s">
        <v>59</v>
      </c>
    </row>
    <row r="19" spans="1:10" ht="36.950000000000003" customHeight="1" x14ac:dyDescent="0.2">
      <c r="A19" s="6" t="s">
        <v>72</v>
      </c>
      <c r="B19" s="7" t="s">
        <v>61</v>
      </c>
      <c r="C19" s="7" t="s">
        <v>62</v>
      </c>
      <c r="D19" s="7" t="s">
        <v>63</v>
      </c>
      <c r="E19" s="7" t="s">
        <v>64</v>
      </c>
      <c r="F19" s="7" t="s">
        <v>65</v>
      </c>
      <c r="G19" s="7" t="s">
        <v>66</v>
      </c>
      <c r="H19" s="7" t="s">
        <v>67</v>
      </c>
      <c r="I19" s="7" t="s">
        <v>66</v>
      </c>
      <c r="J19" s="8" t="s">
        <v>68</v>
      </c>
    </row>
    <row r="20" spans="1:10" ht="13.5" customHeight="1" x14ac:dyDescent="0.2">
      <c r="A20" s="9" t="s">
        <v>70</v>
      </c>
      <c r="B20" s="11">
        <f>J8</f>
        <v>0</v>
      </c>
      <c r="C20" s="11">
        <v>0</v>
      </c>
      <c r="D20" s="11">
        <v>0</v>
      </c>
      <c r="E20" s="11">
        <f>SUM(B20:D20)</f>
        <v>0</v>
      </c>
      <c r="F20" s="11">
        <v>0</v>
      </c>
      <c r="G20" s="14" t="e">
        <f>F20/E20</f>
        <v>#DIV/0!</v>
      </c>
      <c r="H20" s="11">
        <v>0</v>
      </c>
      <c r="I20" s="14">
        <f>IF(E20=0,0,H20/E20)</f>
        <v>0</v>
      </c>
      <c r="J20" s="16">
        <f>E20+F20+H20</f>
        <v>0</v>
      </c>
    </row>
    <row r="21" spans="1:10" ht="13.5" customHeight="1" x14ac:dyDescent="0.2">
      <c r="A21" s="17" t="s">
        <v>71</v>
      </c>
      <c r="B21" s="18">
        <f>J9</f>
        <v>0</v>
      </c>
      <c r="C21" s="18">
        <v>0</v>
      </c>
      <c r="D21" s="18">
        <v>0</v>
      </c>
      <c r="E21" s="18">
        <f>SUM(B21:D21)</f>
        <v>0</v>
      </c>
      <c r="F21" s="18">
        <v>0</v>
      </c>
      <c r="G21" s="19" t="e">
        <f>F21/E21</f>
        <v>#DIV/0!</v>
      </c>
      <c r="H21" s="18">
        <v>0</v>
      </c>
      <c r="I21" s="19">
        <f>IF(E21=0,0,H21/E21)</f>
        <v>0</v>
      </c>
      <c r="J21" s="20">
        <f>E21+F21+H21</f>
        <v>0</v>
      </c>
    </row>
    <row r="22" spans="1:10" ht="13.5" customHeight="1" x14ac:dyDescent="0.2">
      <c r="A22" s="21" t="s">
        <v>45</v>
      </c>
      <c r="B22" s="24">
        <f>SUM(B20:B21)</f>
        <v>0</v>
      </c>
      <c r="C22" s="24">
        <f>SUM(C20:C21)</f>
        <v>0</v>
      </c>
      <c r="D22" s="24">
        <f>SUM(D20:D21)</f>
        <v>0</v>
      </c>
      <c r="E22" s="24">
        <f>SUM(E20:E21)</f>
        <v>0</v>
      </c>
      <c r="F22" s="24">
        <f>SUM(F20:F21)</f>
        <v>0</v>
      </c>
      <c r="G22" s="25" t="e">
        <f>F22/E22</f>
        <v>#DIV/0!</v>
      </c>
      <c r="H22" s="24">
        <f>SUM(H20:H21)</f>
        <v>0</v>
      </c>
      <c r="I22" s="11">
        <v>0</v>
      </c>
      <c r="J22" s="26">
        <f>SUM(J20:J21)</f>
        <v>0</v>
      </c>
    </row>
    <row r="23" spans="1:10" ht="13.5" customHeight="1" x14ac:dyDescent="0.2">
      <c r="A23" s="21" t="s">
        <v>46</v>
      </c>
      <c r="B23" s="18"/>
      <c r="C23" s="18"/>
      <c r="D23" s="18"/>
      <c r="E23" s="18"/>
      <c r="F23" s="18"/>
      <c r="G23" s="19"/>
      <c r="H23" s="18"/>
      <c r="I23" s="18"/>
      <c r="J23" s="20"/>
    </row>
    <row r="24" spans="1:10" ht="13.5" customHeight="1" x14ac:dyDescent="0.2">
      <c r="A24" s="17" t="s">
        <v>47</v>
      </c>
      <c r="B24" s="18">
        <f>J12</f>
        <v>0</v>
      </c>
      <c r="C24" s="18">
        <v>0</v>
      </c>
      <c r="D24" s="18">
        <v>0</v>
      </c>
      <c r="E24" s="18">
        <f>SUM(B24:D24)</f>
        <v>0</v>
      </c>
      <c r="F24" s="18">
        <v>0</v>
      </c>
      <c r="G24" s="19" t="e">
        <f>F24/E24</f>
        <v>#DIV/0!</v>
      </c>
      <c r="H24" s="18">
        <v>0</v>
      </c>
      <c r="I24" s="19">
        <f>IF(E24=0,0,H24/E24)</f>
        <v>0</v>
      </c>
      <c r="J24" s="20">
        <f>E24+F24+H24</f>
        <v>0</v>
      </c>
    </row>
    <row r="25" spans="1:10" ht="13.5" customHeight="1" x14ac:dyDescent="0.2">
      <c r="A25" s="17" t="s">
        <v>48</v>
      </c>
      <c r="B25" s="18">
        <f>J13</f>
        <v>0</v>
      </c>
      <c r="C25" s="18">
        <v>0</v>
      </c>
      <c r="D25" s="18">
        <v>0</v>
      </c>
      <c r="E25" s="18">
        <f>SUM(B25:D25)</f>
        <v>0</v>
      </c>
      <c r="F25" s="18">
        <v>0</v>
      </c>
      <c r="G25" s="19" t="e">
        <f>F25/E25</f>
        <v>#DIV/0!</v>
      </c>
      <c r="H25" s="18">
        <v>0</v>
      </c>
      <c r="I25" s="19">
        <f>IF(E25=0,0,H25/E25)</f>
        <v>0</v>
      </c>
      <c r="J25" s="20">
        <f>E25+F25+H25</f>
        <v>0</v>
      </c>
    </row>
    <row r="26" spans="1:10" ht="13.5" customHeight="1" x14ac:dyDescent="0.2">
      <c r="A26" s="17" t="s">
        <v>49</v>
      </c>
      <c r="B26" s="18">
        <f>J14</f>
        <v>0</v>
      </c>
      <c r="C26" s="18">
        <v>0</v>
      </c>
      <c r="D26" s="18">
        <v>0</v>
      </c>
      <c r="E26" s="18">
        <f>SUM(B26:D26)</f>
        <v>0</v>
      </c>
      <c r="F26" s="18">
        <v>0</v>
      </c>
      <c r="G26" s="19" t="e">
        <f>F26/E26</f>
        <v>#DIV/0!</v>
      </c>
      <c r="H26" s="18">
        <v>0</v>
      </c>
      <c r="I26" s="19">
        <f>IF(E26=0,0,H26/E26)</f>
        <v>0</v>
      </c>
      <c r="J26" s="20">
        <f>E26+F26+H26</f>
        <v>0</v>
      </c>
    </row>
    <row r="27" spans="1:10" ht="13.5" customHeight="1" x14ac:dyDescent="0.2">
      <c r="A27" s="22" t="s">
        <v>45</v>
      </c>
      <c r="B27" s="27">
        <f>SUM(B24:B26)</f>
        <v>0</v>
      </c>
      <c r="C27" s="27">
        <f>SUM(C24:C26)</f>
        <v>0</v>
      </c>
      <c r="D27" s="27">
        <f>SUM(D24:D26)</f>
        <v>0</v>
      </c>
      <c r="E27" s="27">
        <f>SUM(E24:E26)</f>
        <v>0</v>
      </c>
      <c r="F27" s="27">
        <f>SUM(F24:F26)</f>
        <v>0</v>
      </c>
      <c r="G27" s="28" t="e">
        <f>F27/E27</f>
        <v>#DIV/0!</v>
      </c>
      <c r="H27" s="27">
        <f>SUM(H24:H26)</f>
        <v>0</v>
      </c>
      <c r="I27" s="23">
        <v>0</v>
      </c>
      <c r="J27" s="29">
        <f>SUM(J24:J26)</f>
        <v>0</v>
      </c>
    </row>
  </sheetData>
  <mergeCells count="1">
    <mergeCell ref="F6:G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B0772-DCD4-4F70-801A-D1F0FFD96FD2}">
  <dimension ref="A1:J51"/>
  <sheetViews>
    <sheetView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74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28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5" t="s">
        <v>27</v>
      </c>
    </row>
    <row r="8" spans="1:10" ht="13.5" customHeight="1" x14ac:dyDescent="0.2">
      <c r="A8" s="9" t="s">
        <v>29</v>
      </c>
      <c r="B8" s="11">
        <v>0</v>
      </c>
      <c r="C8" s="11">
        <v>0</v>
      </c>
      <c r="D8" s="11">
        <v>138</v>
      </c>
      <c r="E8" s="11">
        <v>0</v>
      </c>
      <c r="F8" s="11">
        <f>E8- D8</f>
        <v>-138</v>
      </c>
      <c r="G8" s="14">
        <f>(E8- D8)/D8</f>
        <v>-1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17" t="s">
        <v>30</v>
      </c>
      <c r="B9" s="18">
        <v>0</v>
      </c>
      <c r="C9" s="18">
        <v>0</v>
      </c>
      <c r="D9" s="18">
        <v>70762.3</v>
      </c>
      <c r="E9" s="18">
        <v>150384.48000000001</v>
      </c>
      <c r="F9" s="18">
        <f>E9- D9</f>
        <v>79622.180000000008</v>
      </c>
      <c r="G9" s="19">
        <f>(E9- D9)/D9</f>
        <v>1.1252062185655356</v>
      </c>
      <c r="H9" s="18">
        <v>0</v>
      </c>
      <c r="I9" s="18">
        <v>0</v>
      </c>
      <c r="J9" s="20">
        <f>H9+ I9</f>
        <v>0</v>
      </c>
    </row>
    <row r="10" spans="1:10" ht="13.5" customHeight="1" x14ac:dyDescent="0.2">
      <c r="A10" s="17" t="s">
        <v>31</v>
      </c>
      <c r="B10" s="18">
        <v>0</v>
      </c>
      <c r="C10" s="18">
        <v>0</v>
      </c>
      <c r="D10" s="18">
        <v>0</v>
      </c>
      <c r="E10" s="18">
        <v>72551.789999999994</v>
      </c>
      <c r="F10" s="18">
        <f>E10- D10</f>
        <v>72551.789999999994</v>
      </c>
      <c r="G10" s="19" t="e">
        <f>(E10- D10)/D10</f>
        <v>#DIV/0!</v>
      </c>
      <c r="H10" s="18">
        <v>0</v>
      </c>
      <c r="I10" s="18">
        <v>0</v>
      </c>
      <c r="J10" s="20">
        <f>H10+ I10</f>
        <v>0</v>
      </c>
    </row>
    <row r="11" spans="1:10" ht="13.5" customHeight="1" x14ac:dyDescent="0.2">
      <c r="A11" s="17" t="s">
        <v>32</v>
      </c>
      <c r="B11" s="18">
        <v>0</v>
      </c>
      <c r="C11" s="18">
        <v>0</v>
      </c>
      <c r="D11" s="18">
        <v>157365.34</v>
      </c>
      <c r="E11" s="18">
        <v>25335.17</v>
      </c>
      <c r="F11" s="18">
        <f>E11- D11</f>
        <v>-132030.16999999998</v>
      </c>
      <c r="G11" s="19">
        <f>(E11- D11)/D11</f>
        <v>-0.839004128863446</v>
      </c>
      <c r="H11" s="18">
        <v>0</v>
      </c>
      <c r="I11" s="18">
        <v>0</v>
      </c>
      <c r="J11" s="20">
        <f>H11+ I11</f>
        <v>0</v>
      </c>
    </row>
    <row r="12" spans="1:10" ht="13.5" customHeight="1" x14ac:dyDescent="0.2">
      <c r="A12" s="17" t="s">
        <v>34</v>
      </c>
      <c r="B12" s="18">
        <v>0</v>
      </c>
      <c r="C12" s="18">
        <v>0</v>
      </c>
      <c r="D12" s="18">
        <v>0</v>
      </c>
      <c r="E12" s="18">
        <v>6643.65</v>
      </c>
      <c r="F12" s="18">
        <f>E12- D12</f>
        <v>6643.65</v>
      </c>
      <c r="G12" s="19" t="e">
        <f>(E12- D12)/D12</f>
        <v>#DIV/0!</v>
      </c>
      <c r="H12" s="18">
        <v>0</v>
      </c>
      <c r="I12" s="18">
        <v>0</v>
      </c>
      <c r="J12" s="20">
        <f>H12+ I12</f>
        <v>0</v>
      </c>
    </row>
    <row r="13" spans="1:10" ht="13.5" customHeight="1" x14ac:dyDescent="0.2">
      <c r="A13" s="17" t="s">
        <v>35</v>
      </c>
      <c r="B13" s="18">
        <v>0</v>
      </c>
      <c r="C13" s="18">
        <v>0</v>
      </c>
      <c r="D13" s="18">
        <v>177036.78</v>
      </c>
      <c r="E13" s="18">
        <v>60922</v>
      </c>
      <c r="F13" s="18">
        <f>E13- D13</f>
        <v>-116114.78</v>
      </c>
      <c r="G13" s="19">
        <f>(E13- D13)/D13</f>
        <v>-0.6558794166952201</v>
      </c>
      <c r="H13" s="18">
        <v>0</v>
      </c>
      <c r="I13" s="18">
        <v>0</v>
      </c>
      <c r="J13" s="20">
        <f>H13+ I13</f>
        <v>0</v>
      </c>
    </row>
    <row r="14" spans="1:10" ht="13.5" customHeight="1" x14ac:dyDescent="0.2">
      <c r="A14" s="17" t="s">
        <v>36</v>
      </c>
      <c r="B14" s="18">
        <v>0</v>
      </c>
      <c r="C14" s="18">
        <v>0</v>
      </c>
      <c r="D14" s="18">
        <v>15619.15</v>
      </c>
      <c r="E14" s="18">
        <v>64205.75</v>
      </c>
      <c r="F14" s="18">
        <f>E14- D14</f>
        <v>48586.6</v>
      </c>
      <c r="G14" s="19">
        <f>(E14- D14)/D14</f>
        <v>3.1107070487190405</v>
      </c>
      <c r="H14" s="18">
        <v>0</v>
      </c>
      <c r="I14" s="18">
        <v>0</v>
      </c>
      <c r="J14" s="20">
        <f>H14+ I14</f>
        <v>0</v>
      </c>
    </row>
    <row r="15" spans="1:10" ht="13.5" customHeight="1" x14ac:dyDescent="0.2">
      <c r="A15" s="17" t="s">
        <v>37</v>
      </c>
      <c r="B15" s="18">
        <v>0</v>
      </c>
      <c r="C15" s="18">
        <v>0</v>
      </c>
      <c r="D15" s="18">
        <v>405.05</v>
      </c>
      <c r="E15" s="18">
        <v>31203.46</v>
      </c>
      <c r="F15" s="18">
        <f>E15- D15</f>
        <v>30798.41</v>
      </c>
      <c r="G15" s="19">
        <f>(E15- D15)/D15</f>
        <v>76.036069621034443</v>
      </c>
      <c r="H15" s="18">
        <v>0</v>
      </c>
      <c r="I15" s="18">
        <v>0</v>
      </c>
      <c r="J15" s="20">
        <f>H15+ I15</f>
        <v>0</v>
      </c>
    </row>
    <row r="16" spans="1:10" ht="13.5" customHeight="1" x14ac:dyDescent="0.2">
      <c r="A16" s="17" t="s">
        <v>38</v>
      </c>
      <c r="B16" s="18">
        <v>0</v>
      </c>
      <c r="C16" s="18">
        <v>0</v>
      </c>
      <c r="D16" s="18">
        <v>0</v>
      </c>
      <c r="E16" s="18">
        <v>1259.4100000000001</v>
      </c>
      <c r="F16" s="18">
        <f>E16- D16</f>
        <v>1259.4100000000001</v>
      </c>
      <c r="G16" s="19" t="e">
        <f>(E16- D16)/D16</f>
        <v>#DIV/0!</v>
      </c>
      <c r="H16" s="18">
        <v>0</v>
      </c>
      <c r="I16" s="18">
        <v>0</v>
      </c>
      <c r="J16" s="20">
        <f>H16+ I16</f>
        <v>0</v>
      </c>
    </row>
    <row r="17" spans="1:10" ht="13.5" customHeight="1" x14ac:dyDescent="0.2">
      <c r="A17" s="17" t="s">
        <v>39</v>
      </c>
      <c r="B17" s="18">
        <v>0</v>
      </c>
      <c r="C17" s="18">
        <v>0</v>
      </c>
      <c r="D17" s="18">
        <v>0</v>
      </c>
      <c r="E17" s="18">
        <v>0</v>
      </c>
      <c r="F17" s="18">
        <f>E17- D17</f>
        <v>0</v>
      </c>
      <c r="G17" s="19" t="e">
        <f>(E17- D17)/D17</f>
        <v>#DIV/0!</v>
      </c>
      <c r="H17" s="18">
        <v>0</v>
      </c>
      <c r="I17" s="18">
        <v>0</v>
      </c>
      <c r="J17" s="20">
        <f>H17+ I17</f>
        <v>0</v>
      </c>
    </row>
    <row r="18" spans="1:10" ht="13.5" customHeight="1" x14ac:dyDescent="0.2">
      <c r="A18" s="17" t="s">
        <v>40</v>
      </c>
      <c r="B18" s="18">
        <v>0</v>
      </c>
      <c r="C18" s="18">
        <v>0</v>
      </c>
      <c r="D18" s="18">
        <v>0</v>
      </c>
      <c r="E18" s="18">
        <v>0</v>
      </c>
      <c r="F18" s="18">
        <f>E18- D18</f>
        <v>0</v>
      </c>
      <c r="G18" s="19" t="e">
        <f>(E18- D18)/D18</f>
        <v>#DIV/0!</v>
      </c>
      <c r="H18" s="18">
        <v>0</v>
      </c>
      <c r="I18" s="18">
        <v>0</v>
      </c>
      <c r="J18" s="20">
        <f>H18+ I18</f>
        <v>0</v>
      </c>
    </row>
    <row r="19" spans="1:10" ht="13.5" customHeight="1" x14ac:dyDescent="0.2">
      <c r="A19" s="17" t="s">
        <v>41</v>
      </c>
      <c r="B19" s="18">
        <v>0</v>
      </c>
      <c r="C19" s="18">
        <v>0</v>
      </c>
      <c r="D19" s="18">
        <v>10297.56</v>
      </c>
      <c r="E19" s="18">
        <v>54719.01</v>
      </c>
      <c r="F19" s="18">
        <f>E19- D19</f>
        <v>44421.450000000004</v>
      </c>
      <c r="G19" s="19">
        <f>(E19- D19)/D19</f>
        <v>4.3137840420449125</v>
      </c>
      <c r="H19" s="18">
        <v>0</v>
      </c>
      <c r="I19" s="18">
        <v>0</v>
      </c>
      <c r="J19" s="20">
        <f>H19+ I19</f>
        <v>0</v>
      </c>
    </row>
    <row r="20" spans="1:10" ht="13.5" customHeight="1" x14ac:dyDescent="0.2">
      <c r="A20" s="17" t="s">
        <v>43</v>
      </c>
      <c r="B20" s="18">
        <v>0</v>
      </c>
      <c r="C20" s="18">
        <v>0</v>
      </c>
      <c r="D20" s="18">
        <v>125</v>
      </c>
      <c r="E20" s="18">
        <v>3312.5</v>
      </c>
      <c r="F20" s="18">
        <f>E20- D20</f>
        <v>3187.5</v>
      </c>
      <c r="G20" s="19">
        <f>(E20- D20)/D20</f>
        <v>25.5</v>
      </c>
      <c r="H20" s="18">
        <v>0</v>
      </c>
      <c r="I20" s="18">
        <v>0</v>
      </c>
      <c r="J20" s="20">
        <f>H20+ I20</f>
        <v>0</v>
      </c>
    </row>
    <row r="21" spans="1:10" ht="13.5" customHeight="1" x14ac:dyDescent="0.2">
      <c r="A21" s="17" t="s">
        <v>44</v>
      </c>
      <c r="B21" s="18">
        <v>0</v>
      </c>
      <c r="C21" s="18">
        <v>0</v>
      </c>
      <c r="D21" s="18">
        <v>30991.68</v>
      </c>
      <c r="E21" s="18">
        <v>20346.05</v>
      </c>
      <c r="F21" s="18">
        <f>E21- D21</f>
        <v>-10645.630000000001</v>
      </c>
      <c r="G21" s="19">
        <f>(E21- D21)/D21</f>
        <v>-0.34349961021796821</v>
      </c>
      <c r="H21" s="18">
        <v>0</v>
      </c>
      <c r="I21" s="18">
        <v>0</v>
      </c>
      <c r="J21" s="20">
        <f>H21+ I21</f>
        <v>0</v>
      </c>
    </row>
    <row r="22" spans="1:10" ht="13.5" customHeight="1" x14ac:dyDescent="0.2">
      <c r="A22" s="21" t="s">
        <v>45</v>
      </c>
      <c r="B22" s="24">
        <f>SUM(B8:B21)</f>
        <v>0</v>
      </c>
      <c r="C22" s="24">
        <f>SUM(C8:C21)</f>
        <v>0</v>
      </c>
      <c r="D22" s="24">
        <f>SUM(D8:D21)</f>
        <v>462740.86000000004</v>
      </c>
      <c r="E22" s="24">
        <f>SUM(E8:E21)</f>
        <v>490883.26999999996</v>
      </c>
      <c r="F22" s="24">
        <f>SUM(F8:F21)</f>
        <v>28142.410000000014</v>
      </c>
      <c r="G22" s="25">
        <f>(E22- D22)/D22</f>
        <v>6.081678198895147E-2</v>
      </c>
      <c r="H22" s="24">
        <f>SUM(H8:H21)</f>
        <v>0</v>
      </c>
      <c r="I22" s="11">
        <v>0</v>
      </c>
      <c r="J22" s="26">
        <f>SUM(J8:J21)</f>
        <v>0</v>
      </c>
    </row>
    <row r="23" spans="1:10" ht="16.5" customHeight="1" x14ac:dyDescent="0.2">
      <c r="A23" s="21" t="s">
        <v>46</v>
      </c>
      <c r="B23" s="18"/>
      <c r="C23" s="18"/>
      <c r="D23" s="18"/>
      <c r="E23" s="18"/>
      <c r="F23" s="18"/>
      <c r="G23" s="19"/>
      <c r="H23" s="18"/>
      <c r="I23" s="18"/>
      <c r="J23" s="20"/>
    </row>
    <row r="24" spans="1:10" ht="13.5" customHeight="1" x14ac:dyDescent="0.2">
      <c r="A24" s="17" t="s">
        <v>47</v>
      </c>
      <c r="B24" s="18">
        <v>0</v>
      </c>
      <c r="C24" s="18">
        <v>0</v>
      </c>
      <c r="D24" s="18">
        <v>436115.06</v>
      </c>
      <c r="E24" s="18">
        <v>313358.28000000003</v>
      </c>
      <c r="F24" s="18">
        <f>E24- D24</f>
        <v>-122756.77999999997</v>
      </c>
      <c r="G24" s="19">
        <f>(E24- D24)/D24</f>
        <v>-0.28147796592944985</v>
      </c>
      <c r="H24" s="18">
        <v>0</v>
      </c>
      <c r="I24" s="18">
        <v>0</v>
      </c>
      <c r="J24" s="20">
        <f>H24+ I24</f>
        <v>0</v>
      </c>
    </row>
    <row r="25" spans="1:10" ht="13.5" customHeight="1" x14ac:dyDescent="0.2">
      <c r="A25" s="17" t="s">
        <v>48</v>
      </c>
      <c r="B25" s="18">
        <v>0</v>
      </c>
      <c r="C25" s="18">
        <v>0</v>
      </c>
      <c r="D25" s="18">
        <v>26625.8</v>
      </c>
      <c r="E25" s="18">
        <v>177524.99</v>
      </c>
      <c r="F25" s="18">
        <f>E25- D25</f>
        <v>150899.19</v>
      </c>
      <c r="G25" s="19">
        <f>(E25- D25)/D25</f>
        <v>5.6674049230445664</v>
      </c>
      <c r="H25" s="18">
        <v>0</v>
      </c>
      <c r="I25" s="18">
        <v>0</v>
      </c>
      <c r="J25" s="20">
        <f>H25+ I25</f>
        <v>0</v>
      </c>
    </row>
    <row r="26" spans="1:10" ht="13.5" customHeight="1" x14ac:dyDescent="0.2">
      <c r="A26" s="17" t="s">
        <v>49</v>
      </c>
      <c r="B26" s="18">
        <v>0</v>
      </c>
      <c r="C26" s="18">
        <v>0</v>
      </c>
      <c r="D26" s="18">
        <v>0</v>
      </c>
      <c r="E26" s="18">
        <v>0</v>
      </c>
      <c r="F26" s="18">
        <f>E26- D26</f>
        <v>0</v>
      </c>
      <c r="G26" s="19" t="e">
        <f>(E26- D26)/D26</f>
        <v>#DIV/0!</v>
      </c>
      <c r="H26" s="18">
        <v>0</v>
      </c>
      <c r="I26" s="18">
        <v>0</v>
      </c>
      <c r="J26" s="20">
        <f>H26+ I26</f>
        <v>0</v>
      </c>
    </row>
    <row r="27" spans="1:10" ht="13.5" customHeight="1" x14ac:dyDescent="0.2">
      <c r="A27" s="22" t="s">
        <v>45</v>
      </c>
      <c r="B27" s="27">
        <f>SUM(B24:B26)</f>
        <v>0</v>
      </c>
      <c r="C27" s="27">
        <f>SUM(C24:C26)</f>
        <v>0</v>
      </c>
      <c r="D27" s="27">
        <f>SUM(D24:D26)</f>
        <v>462740.86</v>
      </c>
      <c r="E27" s="27">
        <f>SUM(E24:E26)</f>
        <v>490883.27</v>
      </c>
      <c r="F27" s="27">
        <f>SUM(F24:F26)</f>
        <v>28142.410000000033</v>
      </c>
      <c r="G27" s="28">
        <f>(E27- D27)/D27</f>
        <v>6.0816781988951726E-2</v>
      </c>
      <c r="H27" s="27">
        <f>SUM(H24:H26)</f>
        <v>0</v>
      </c>
      <c r="I27" s="23">
        <v>0</v>
      </c>
      <c r="J27" s="29">
        <f>SUM(J24:J26)</f>
        <v>0</v>
      </c>
    </row>
    <row r="30" spans="1:10" ht="13.5" customHeight="1" x14ac:dyDescent="0.2">
      <c r="A30" s="3" t="s">
        <v>50</v>
      </c>
      <c r="B30" s="3" t="s">
        <v>51</v>
      </c>
      <c r="C30" s="3" t="s">
        <v>52</v>
      </c>
      <c r="D30" s="3" t="s">
        <v>53</v>
      </c>
      <c r="E30" s="3" t="s">
        <v>54</v>
      </c>
      <c r="F30" s="3" t="s">
        <v>55</v>
      </c>
      <c r="G30" s="3" t="s">
        <v>56</v>
      </c>
      <c r="H30" s="3" t="s">
        <v>57</v>
      </c>
      <c r="I30" s="3" t="s">
        <v>58</v>
      </c>
      <c r="J30" s="3" t="s">
        <v>59</v>
      </c>
    </row>
    <row r="31" spans="1:10" ht="36.950000000000003" customHeight="1" x14ac:dyDescent="0.2">
      <c r="A31" s="6" t="s">
        <v>60</v>
      </c>
      <c r="B31" s="7" t="s">
        <v>61</v>
      </c>
      <c r="C31" s="7" t="s">
        <v>62</v>
      </c>
      <c r="D31" s="7" t="s">
        <v>63</v>
      </c>
      <c r="E31" s="7" t="s">
        <v>64</v>
      </c>
      <c r="F31" s="7" t="s">
        <v>65</v>
      </c>
      <c r="G31" s="7" t="s">
        <v>66</v>
      </c>
      <c r="H31" s="7" t="s">
        <v>67</v>
      </c>
      <c r="I31" s="7" t="s">
        <v>66</v>
      </c>
      <c r="J31" s="8" t="s">
        <v>68</v>
      </c>
    </row>
    <row r="32" spans="1:10" ht="13.5" customHeight="1" x14ac:dyDescent="0.2">
      <c r="A32" s="9" t="s">
        <v>29</v>
      </c>
      <c r="B32" s="11">
        <f>J8</f>
        <v>0</v>
      </c>
      <c r="C32" s="11">
        <v>0</v>
      </c>
      <c r="D32" s="11">
        <v>0</v>
      </c>
      <c r="E32" s="11">
        <f>SUM(B32:D32)</f>
        <v>0</v>
      </c>
      <c r="F32" s="11">
        <v>0</v>
      </c>
      <c r="G32" s="14" t="e">
        <f>F32/E32</f>
        <v>#DIV/0!</v>
      </c>
      <c r="H32" s="11">
        <v>0</v>
      </c>
      <c r="I32" s="14">
        <f>IF(E32=0,0,H32/E32)</f>
        <v>0</v>
      </c>
      <c r="J32" s="16">
        <f>E32+F32+H32</f>
        <v>0</v>
      </c>
    </row>
    <row r="33" spans="1:10" ht="13.5" customHeight="1" x14ac:dyDescent="0.2">
      <c r="A33" s="17" t="s">
        <v>30</v>
      </c>
      <c r="B33" s="18">
        <f>J9</f>
        <v>0</v>
      </c>
      <c r="C33" s="18">
        <v>0</v>
      </c>
      <c r="D33" s="18">
        <v>0</v>
      </c>
      <c r="E33" s="18">
        <f>SUM(B33:D33)</f>
        <v>0</v>
      </c>
      <c r="F33" s="18">
        <v>0</v>
      </c>
      <c r="G33" s="19" t="e">
        <f>F33/E33</f>
        <v>#DIV/0!</v>
      </c>
      <c r="H33" s="18">
        <v>0</v>
      </c>
      <c r="I33" s="19">
        <f>IF(E33=0,0,H33/E33)</f>
        <v>0</v>
      </c>
      <c r="J33" s="20">
        <f>E33+F33+H33</f>
        <v>0</v>
      </c>
    </row>
    <row r="34" spans="1:10" ht="13.5" customHeight="1" x14ac:dyDescent="0.2">
      <c r="A34" s="17" t="s">
        <v>31</v>
      </c>
      <c r="B34" s="18">
        <f>J10</f>
        <v>0</v>
      </c>
      <c r="C34" s="18">
        <v>0</v>
      </c>
      <c r="D34" s="18">
        <v>0</v>
      </c>
      <c r="E34" s="18">
        <f>SUM(B34:D34)</f>
        <v>0</v>
      </c>
      <c r="F34" s="18">
        <v>0</v>
      </c>
      <c r="G34" s="19" t="e">
        <f>F34/E34</f>
        <v>#DIV/0!</v>
      </c>
      <c r="H34" s="18">
        <v>0</v>
      </c>
      <c r="I34" s="19">
        <f>IF(E34=0,0,H34/E34)</f>
        <v>0</v>
      </c>
      <c r="J34" s="20">
        <f>E34+F34+H34</f>
        <v>0</v>
      </c>
    </row>
    <row r="35" spans="1:10" ht="13.5" customHeight="1" x14ac:dyDescent="0.2">
      <c r="A35" s="17" t="s">
        <v>32</v>
      </c>
      <c r="B35" s="18">
        <f>J11</f>
        <v>0</v>
      </c>
      <c r="C35" s="18">
        <v>0</v>
      </c>
      <c r="D35" s="18">
        <v>0</v>
      </c>
      <c r="E35" s="18">
        <f>SUM(B35:D35)</f>
        <v>0</v>
      </c>
      <c r="F35" s="18">
        <v>0</v>
      </c>
      <c r="G35" s="19" t="e">
        <f>F35/E35</f>
        <v>#DIV/0!</v>
      </c>
      <c r="H35" s="18">
        <v>0</v>
      </c>
      <c r="I35" s="19">
        <f>IF(E35=0,0,H35/E35)</f>
        <v>0</v>
      </c>
      <c r="J35" s="20">
        <f>E35+F35+H35</f>
        <v>0</v>
      </c>
    </row>
    <row r="36" spans="1:10" ht="13.5" customHeight="1" x14ac:dyDescent="0.2">
      <c r="A36" s="17" t="s">
        <v>34</v>
      </c>
      <c r="B36" s="18">
        <f>J12</f>
        <v>0</v>
      </c>
      <c r="C36" s="18">
        <v>0</v>
      </c>
      <c r="D36" s="18">
        <v>0</v>
      </c>
      <c r="E36" s="18">
        <f>SUM(B36:D36)</f>
        <v>0</v>
      </c>
      <c r="F36" s="18">
        <v>0</v>
      </c>
      <c r="G36" s="19" t="e">
        <f>F36/E36</f>
        <v>#DIV/0!</v>
      </c>
      <c r="H36" s="18">
        <v>0</v>
      </c>
      <c r="I36" s="19">
        <f>IF(E36=0,0,H36/E36)</f>
        <v>0</v>
      </c>
      <c r="J36" s="20">
        <f>E36+F36+H36</f>
        <v>0</v>
      </c>
    </row>
    <row r="37" spans="1:10" ht="13.5" customHeight="1" x14ac:dyDescent="0.2">
      <c r="A37" s="17" t="s">
        <v>35</v>
      </c>
      <c r="B37" s="18">
        <f>J13</f>
        <v>0</v>
      </c>
      <c r="C37" s="18">
        <v>0</v>
      </c>
      <c r="D37" s="18">
        <v>0</v>
      </c>
      <c r="E37" s="18">
        <f>SUM(B37:D37)</f>
        <v>0</v>
      </c>
      <c r="F37" s="18">
        <v>0</v>
      </c>
      <c r="G37" s="19" t="e">
        <f>F37/E37</f>
        <v>#DIV/0!</v>
      </c>
      <c r="H37" s="18">
        <v>0</v>
      </c>
      <c r="I37" s="19">
        <f>IF(E37=0,0,H37/E37)</f>
        <v>0</v>
      </c>
      <c r="J37" s="20">
        <f>E37+F37+H37</f>
        <v>0</v>
      </c>
    </row>
    <row r="38" spans="1:10" ht="13.5" customHeight="1" x14ac:dyDescent="0.2">
      <c r="A38" s="17" t="s">
        <v>36</v>
      </c>
      <c r="B38" s="18">
        <f>J14</f>
        <v>0</v>
      </c>
      <c r="C38" s="18">
        <v>0</v>
      </c>
      <c r="D38" s="18">
        <v>0</v>
      </c>
      <c r="E38" s="18">
        <f>SUM(B38:D38)</f>
        <v>0</v>
      </c>
      <c r="F38" s="18">
        <v>0</v>
      </c>
      <c r="G38" s="19" t="e">
        <f>F38/E38</f>
        <v>#DIV/0!</v>
      </c>
      <c r="H38" s="18">
        <v>0</v>
      </c>
      <c r="I38" s="19">
        <f>IF(E38=0,0,H38/E38)</f>
        <v>0</v>
      </c>
      <c r="J38" s="20">
        <f>E38+F38+H38</f>
        <v>0</v>
      </c>
    </row>
    <row r="39" spans="1:10" ht="13.5" customHeight="1" x14ac:dyDescent="0.2">
      <c r="A39" s="17" t="s">
        <v>37</v>
      </c>
      <c r="B39" s="18">
        <f>J15</f>
        <v>0</v>
      </c>
      <c r="C39" s="18">
        <v>0</v>
      </c>
      <c r="D39" s="18">
        <v>0</v>
      </c>
      <c r="E39" s="18">
        <f>SUM(B39:D39)</f>
        <v>0</v>
      </c>
      <c r="F39" s="18">
        <v>0</v>
      </c>
      <c r="G39" s="19" t="e">
        <f>F39/E39</f>
        <v>#DIV/0!</v>
      </c>
      <c r="H39" s="18">
        <v>0</v>
      </c>
      <c r="I39" s="19">
        <f>IF(E39=0,0,H39/E39)</f>
        <v>0</v>
      </c>
      <c r="J39" s="20">
        <f>E39+F39+H39</f>
        <v>0</v>
      </c>
    </row>
    <row r="40" spans="1:10" ht="13.5" customHeight="1" x14ac:dyDescent="0.2">
      <c r="A40" s="17" t="s">
        <v>38</v>
      </c>
      <c r="B40" s="18">
        <f>J16</f>
        <v>0</v>
      </c>
      <c r="C40" s="18">
        <v>0</v>
      </c>
      <c r="D40" s="18">
        <v>0</v>
      </c>
      <c r="E40" s="18">
        <f>SUM(B40:D40)</f>
        <v>0</v>
      </c>
      <c r="F40" s="18">
        <v>0</v>
      </c>
      <c r="G40" s="19" t="e">
        <f>F40/E40</f>
        <v>#DIV/0!</v>
      </c>
      <c r="H40" s="18">
        <v>0</v>
      </c>
      <c r="I40" s="19">
        <f>IF(E40=0,0,H40/E40)</f>
        <v>0</v>
      </c>
      <c r="J40" s="20">
        <f>E40+F40+H40</f>
        <v>0</v>
      </c>
    </row>
    <row r="41" spans="1:10" ht="13.5" customHeight="1" x14ac:dyDescent="0.2">
      <c r="A41" s="17" t="s">
        <v>39</v>
      </c>
      <c r="B41" s="18">
        <f>J17</f>
        <v>0</v>
      </c>
      <c r="C41" s="18">
        <v>0</v>
      </c>
      <c r="D41" s="18">
        <v>0</v>
      </c>
      <c r="E41" s="18">
        <f>SUM(B41:D41)</f>
        <v>0</v>
      </c>
      <c r="F41" s="18">
        <v>0</v>
      </c>
      <c r="G41" s="19" t="e">
        <f>F41/E41</f>
        <v>#DIV/0!</v>
      </c>
      <c r="H41" s="18">
        <v>0</v>
      </c>
      <c r="I41" s="19">
        <f>IF(E41=0,0,H41/E41)</f>
        <v>0</v>
      </c>
      <c r="J41" s="20">
        <f>E41+F41+H41</f>
        <v>0</v>
      </c>
    </row>
    <row r="42" spans="1:10" ht="13.5" customHeight="1" x14ac:dyDescent="0.2">
      <c r="A42" s="17" t="s">
        <v>40</v>
      </c>
      <c r="B42" s="18">
        <f>J18</f>
        <v>0</v>
      </c>
      <c r="C42" s="18">
        <v>0</v>
      </c>
      <c r="D42" s="18">
        <v>0</v>
      </c>
      <c r="E42" s="18">
        <f>SUM(B42:D42)</f>
        <v>0</v>
      </c>
      <c r="F42" s="18">
        <v>0</v>
      </c>
      <c r="G42" s="19" t="e">
        <f>F42/E42</f>
        <v>#DIV/0!</v>
      </c>
      <c r="H42" s="18">
        <v>0</v>
      </c>
      <c r="I42" s="19">
        <f>IF(E42=0,0,H42/E42)</f>
        <v>0</v>
      </c>
      <c r="J42" s="20">
        <f>E42+F42+H42</f>
        <v>0</v>
      </c>
    </row>
    <row r="43" spans="1:10" ht="13.5" customHeight="1" x14ac:dyDescent="0.2">
      <c r="A43" s="17" t="s">
        <v>41</v>
      </c>
      <c r="B43" s="18">
        <f>J19</f>
        <v>0</v>
      </c>
      <c r="C43" s="18">
        <v>0</v>
      </c>
      <c r="D43" s="18">
        <v>0</v>
      </c>
      <c r="E43" s="18">
        <f>SUM(B43:D43)</f>
        <v>0</v>
      </c>
      <c r="F43" s="18">
        <v>0</v>
      </c>
      <c r="G43" s="19" t="e">
        <f>F43/E43</f>
        <v>#DIV/0!</v>
      </c>
      <c r="H43" s="18">
        <v>0</v>
      </c>
      <c r="I43" s="19">
        <f>IF(E43=0,0,H43/E43)</f>
        <v>0</v>
      </c>
      <c r="J43" s="20">
        <f>E43+F43+H43</f>
        <v>0</v>
      </c>
    </row>
    <row r="44" spans="1:10" ht="13.5" customHeight="1" x14ac:dyDescent="0.2">
      <c r="A44" s="17" t="s">
        <v>43</v>
      </c>
      <c r="B44" s="18">
        <f>J20</f>
        <v>0</v>
      </c>
      <c r="C44" s="18">
        <v>0</v>
      </c>
      <c r="D44" s="18">
        <v>0</v>
      </c>
      <c r="E44" s="18">
        <f>SUM(B44:D44)</f>
        <v>0</v>
      </c>
      <c r="F44" s="18">
        <v>0</v>
      </c>
      <c r="G44" s="19" t="e">
        <f>F44/E44</f>
        <v>#DIV/0!</v>
      </c>
      <c r="H44" s="18">
        <v>0</v>
      </c>
      <c r="I44" s="19">
        <f>IF(E44=0,0,H44/E44)</f>
        <v>0</v>
      </c>
      <c r="J44" s="20">
        <f>E44+F44+H44</f>
        <v>0</v>
      </c>
    </row>
    <row r="45" spans="1:10" ht="13.5" customHeight="1" x14ac:dyDescent="0.2">
      <c r="A45" s="17" t="s">
        <v>44</v>
      </c>
      <c r="B45" s="18">
        <f>J21</f>
        <v>0</v>
      </c>
      <c r="C45" s="18">
        <v>0</v>
      </c>
      <c r="D45" s="18">
        <v>0</v>
      </c>
      <c r="E45" s="18">
        <f>SUM(B45:D45)</f>
        <v>0</v>
      </c>
      <c r="F45" s="18">
        <v>0</v>
      </c>
      <c r="G45" s="19" t="e">
        <f>F45/E45</f>
        <v>#DIV/0!</v>
      </c>
      <c r="H45" s="18">
        <v>0</v>
      </c>
      <c r="I45" s="19">
        <f>IF(E45=0,0,H45/E45)</f>
        <v>0</v>
      </c>
      <c r="J45" s="20">
        <f>E45+F45+H45</f>
        <v>0</v>
      </c>
    </row>
    <row r="46" spans="1:10" ht="13.5" customHeight="1" x14ac:dyDescent="0.2">
      <c r="A46" s="21" t="s">
        <v>45</v>
      </c>
      <c r="B46" s="24">
        <f>SUM(B32:B45)</f>
        <v>0</v>
      </c>
      <c r="C46" s="24">
        <f>SUM(C32:C45)</f>
        <v>0</v>
      </c>
      <c r="D46" s="24">
        <f>SUM(D32:D45)</f>
        <v>0</v>
      </c>
      <c r="E46" s="24">
        <f>SUM(E32:E45)</f>
        <v>0</v>
      </c>
      <c r="F46" s="24">
        <f>SUM(F32:F45)</f>
        <v>0</v>
      </c>
      <c r="G46" s="25" t="e">
        <f>F46/E46</f>
        <v>#DIV/0!</v>
      </c>
      <c r="H46" s="24">
        <f>SUM(H32:H45)</f>
        <v>0</v>
      </c>
      <c r="I46" s="11">
        <v>0</v>
      </c>
      <c r="J46" s="26">
        <f>SUM(J32:J45)</f>
        <v>0</v>
      </c>
    </row>
    <row r="47" spans="1:10" ht="13.5" customHeight="1" x14ac:dyDescent="0.2">
      <c r="A47" s="21" t="s">
        <v>46</v>
      </c>
      <c r="B47" s="18"/>
      <c r="C47" s="18"/>
      <c r="D47" s="18"/>
      <c r="E47" s="18"/>
      <c r="F47" s="18"/>
      <c r="G47" s="19"/>
      <c r="H47" s="18"/>
      <c r="I47" s="18"/>
      <c r="J47" s="20"/>
    </row>
    <row r="48" spans="1:10" ht="13.5" customHeight="1" x14ac:dyDescent="0.2">
      <c r="A48" s="17" t="s">
        <v>47</v>
      </c>
      <c r="B48" s="18">
        <f>J24</f>
        <v>0</v>
      </c>
      <c r="C48" s="18">
        <v>0</v>
      </c>
      <c r="D48" s="18">
        <v>0</v>
      </c>
      <c r="E48" s="18">
        <f>SUM(B48:D48)</f>
        <v>0</v>
      </c>
      <c r="F48" s="18">
        <v>0</v>
      </c>
      <c r="G48" s="19" t="e">
        <f>F48/E48</f>
        <v>#DIV/0!</v>
      </c>
      <c r="H48" s="18">
        <v>0</v>
      </c>
      <c r="I48" s="19">
        <f>IF(E48=0,0,H48/E48)</f>
        <v>0</v>
      </c>
      <c r="J48" s="20">
        <f>E48+F48+H48</f>
        <v>0</v>
      </c>
    </row>
    <row r="49" spans="1:10" ht="13.5" customHeight="1" x14ac:dyDescent="0.2">
      <c r="A49" s="17" t="s">
        <v>48</v>
      </c>
      <c r="B49" s="18">
        <f>J25</f>
        <v>0</v>
      </c>
      <c r="C49" s="18">
        <v>0</v>
      </c>
      <c r="D49" s="18">
        <v>0</v>
      </c>
      <c r="E49" s="18">
        <f>SUM(B49:D49)</f>
        <v>0</v>
      </c>
      <c r="F49" s="18">
        <v>0</v>
      </c>
      <c r="G49" s="19" t="e">
        <f>F49/E49</f>
        <v>#DIV/0!</v>
      </c>
      <c r="H49" s="18">
        <v>0</v>
      </c>
      <c r="I49" s="19">
        <f>IF(E49=0,0,H49/E49)</f>
        <v>0</v>
      </c>
      <c r="J49" s="20">
        <f>E49+F49+H49</f>
        <v>0</v>
      </c>
    </row>
    <row r="50" spans="1:10" ht="13.5" customHeight="1" x14ac:dyDescent="0.2">
      <c r="A50" s="17" t="s">
        <v>49</v>
      </c>
      <c r="B50" s="18">
        <f>J26</f>
        <v>0</v>
      </c>
      <c r="C50" s="18">
        <v>0</v>
      </c>
      <c r="D50" s="18">
        <v>0</v>
      </c>
      <c r="E50" s="18">
        <f>SUM(B50:D50)</f>
        <v>0</v>
      </c>
      <c r="F50" s="18">
        <v>0</v>
      </c>
      <c r="G50" s="19" t="e">
        <f>F50/E50</f>
        <v>#DIV/0!</v>
      </c>
      <c r="H50" s="18">
        <v>0</v>
      </c>
      <c r="I50" s="19">
        <f>IF(E50=0,0,H50/E50)</f>
        <v>0</v>
      </c>
      <c r="J50" s="20">
        <f>E50+F50+H50</f>
        <v>0</v>
      </c>
    </row>
    <row r="51" spans="1:10" ht="13.5" customHeight="1" x14ac:dyDescent="0.2">
      <c r="A51" s="22" t="s">
        <v>45</v>
      </c>
      <c r="B51" s="27">
        <f>SUM(B48:B50)</f>
        <v>0</v>
      </c>
      <c r="C51" s="27">
        <f>SUM(C48:C50)</f>
        <v>0</v>
      </c>
      <c r="D51" s="27">
        <f>SUM(D48:D50)</f>
        <v>0</v>
      </c>
      <c r="E51" s="27">
        <f>SUM(E48:E50)</f>
        <v>0</v>
      </c>
      <c r="F51" s="27">
        <f>SUM(F48:F50)</f>
        <v>0</v>
      </c>
      <c r="G51" s="28" t="e">
        <f>F51/E51</f>
        <v>#DIV/0!</v>
      </c>
      <c r="H51" s="27">
        <f>SUM(H48:H50)</f>
        <v>0</v>
      </c>
      <c r="I51" s="23">
        <v>0</v>
      </c>
      <c r="J51" s="29">
        <f>SUM(J48:J50)</f>
        <v>0</v>
      </c>
    </row>
  </sheetData>
  <mergeCells count="1">
    <mergeCell ref="F6:G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D88A7-6D51-46CF-BBC4-CDDB7A710825}">
  <dimension ref="A1:J29"/>
  <sheetViews>
    <sheetView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74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18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5" t="s">
        <v>27</v>
      </c>
    </row>
    <row r="8" spans="1:10" ht="13.5" customHeight="1" x14ac:dyDescent="0.2">
      <c r="A8" s="9" t="s">
        <v>75</v>
      </c>
      <c r="B8" s="11">
        <v>0</v>
      </c>
      <c r="C8" s="11">
        <v>0</v>
      </c>
      <c r="D8" s="11">
        <v>0</v>
      </c>
      <c r="E8" s="11">
        <v>0</v>
      </c>
      <c r="F8" s="11">
        <f>E8- D8</f>
        <v>0</v>
      </c>
      <c r="G8" s="14" t="e">
        <f>(E8- D8)/D8</f>
        <v>#DIV/0!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17" t="s">
        <v>70</v>
      </c>
      <c r="B9" s="18">
        <v>1705.37</v>
      </c>
      <c r="C9" s="18">
        <v>0</v>
      </c>
      <c r="D9" s="18">
        <v>0</v>
      </c>
      <c r="E9" s="18">
        <v>0</v>
      </c>
      <c r="F9" s="18">
        <f>E9- D9</f>
        <v>0</v>
      </c>
      <c r="G9" s="19" t="e">
        <f>(E9- D9)/D9</f>
        <v>#DIV/0!</v>
      </c>
      <c r="H9" s="18">
        <v>0</v>
      </c>
      <c r="I9" s="18">
        <v>0</v>
      </c>
      <c r="J9" s="20">
        <f>H9+ I9</f>
        <v>0</v>
      </c>
    </row>
    <row r="10" spans="1:10" ht="13.5" customHeight="1" x14ac:dyDescent="0.2">
      <c r="A10" s="17" t="s">
        <v>71</v>
      </c>
      <c r="B10" s="18">
        <v>1693626.97</v>
      </c>
      <c r="C10" s="18">
        <v>2002319.92</v>
      </c>
      <c r="D10" s="18">
        <v>1640000</v>
      </c>
      <c r="E10" s="18">
        <v>515000</v>
      </c>
      <c r="F10" s="18">
        <f>E10- D10</f>
        <v>-1125000</v>
      </c>
      <c r="G10" s="19">
        <f>(E10- D10)/D10</f>
        <v>-0.68597560975609762</v>
      </c>
      <c r="H10" s="18">
        <v>0</v>
      </c>
      <c r="I10" s="18">
        <v>0</v>
      </c>
      <c r="J10" s="20">
        <f>H10+ I10</f>
        <v>0</v>
      </c>
    </row>
    <row r="11" spans="1:10" ht="13.5" customHeight="1" x14ac:dyDescent="0.2">
      <c r="A11" s="21" t="s">
        <v>45</v>
      </c>
      <c r="B11" s="24">
        <f>SUM(B8:B10)</f>
        <v>1695332.34</v>
      </c>
      <c r="C11" s="24">
        <f>SUM(C8:C10)</f>
        <v>2002319.92</v>
      </c>
      <c r="D11" s="24">
        <f>SUM(D8:D10)</f>
        <v>1640000</v>
      </c>
      <c r="E11" s="24">
        <f>SUM(E8:E10)</f>
        <v>515000</v>
      </c>
      <c r="F11" s="24">
        <f>SUM(F8:F10)</f>
        <v>-1125000</v>
      </c>
      <c r="G11" s="25">
        <f>(E11- D11)/D11</f>
        <v>-0.68597560975609762</v>
      </c>
      <c r="H11" s="24">
        <f>SUM(H8:H10)</f>
        <v>0</v>
      </c>
      <c r="I11" s="11">
        <v>0</v>
      </c>
      <c r="J11" s="26">
        <f>SUM(J8:J10)</f>
        <v>0</v>
      </c>
    </row>
    <row r="12" spans="1:10" ht="16.5" customHeight="1" x14ac:dyDescent="0.2">
      <c r="A12" s="21" t="s">
        <v>46</v>
      </c>
      <c r="B12" s="18"/>
      <c r="C12" s="18"/>
      <c r="D12" s="18"/>
      <c r="E12" s="18"/>
      <c r="F12" s="18"/>
      <c r="G12" s="19"/>
      <c r="H12" s="18"/>
      <c r="I12" s="18"/>
      <c r="J12" s="20"/>
    </row>
    <row r="13" spans="1:10" ht="13.5" customHeight="1" x14ac:dyDescent="0.2">
      <c r="A13" s="17" t="s">
        <v>47</v>
      </c>
      <c r="B13" s="18">
        <v>1558499.66</v>
      </c>
      <c r="C13" s="18">
        <v>1836900</v>
      </c>
      <c r="D13" s="18">
        <v>1640000</v>
      </c>
      <c r="E13" s="18">
        <v>515000</v>
      </c>
      <c r="F13" s="18">
        <f>E13- D13</f>
        <v>-1125000</v>
      </c>
      <c r="G13" s="19">
        <f>(E13- D13)/D13</f>
        <v>-0.68597560975609762</v>
      </c>
      <c r="H13" s="18">
        <v>0</v>
      </c>
      <c r="I13" s="18">
        <v>0</v>
      </c>
      <c r="J13" s="20">
        <f>H13+ I13</f>
        <v>0</v>
      </c>
    </row>
    <row r="14" spans="1:10" ht="13.5" customHeight="1" x14ac:dyDescent="0.2">
      <c r="A14" s="17" t="s">
        <v>48</v>
      </c>
      <c r="B14" s="18">
        <v>136832.68</v>
      </c>
      <c r="C14" s="18">
        <v>165419.92000000001</v>
      </c>
      <c r="D14" s="18">
        <v>0</v>
      </c>
      <c r="E14" s="18">
        <v>0</v>
      </c>
      <c r="F14" s="18">
        <f>E14- D14</f>
        <v>0</v>
      </c>
      <c r="G14" s="19" t="e">
        <f>(E14- D14)/D14</f>
        <v>#DIV/0!</v>
      </c>
      <c r="H14" s="18">
        <v>0</v>
      </c>
      <c r="I14" s="18">
        <v>0</v>
      </c>
      <c r="J14" s="20">
        <f>H14+ I14</f>
        <v>0</v>
      </c>
    </row>
    <row r="15" spans="1:10" ht="13.5" customHeight="1" x14ac:dyDescent="0.2">
      <c r="A15" s="17" t="s">
        <v>49</v>
      </c>
      <c r="B15" s="18">
        <v>0</v>
      </c>
      <c r="C15" s="18">
        <v>0</v>
      </c>
      <c r="D15" s="18">
        <v>0</v>
      </c>
      <c r="E15" s="18">
        <v>0</v>
      </c>
      <c r="F15" s="18">
        <f>E15- D15</f>
        <v>0</v>
      </c>
      <c r="G15" s="19" t="e">
        <f>(E15- D15)/D15</f>
        <v>#DIV/0!</v>
      </c>
      <c r="H15" s="18">
        <v>0</v>
      </c>
      <c r="I15" s="18">
        <v>0</v>
      </c>
      <c r="J15" s="20">
        <f>H15+ I15</f>
        <v>0</v>
      </c>
    </row>
    <row r="16" spans="1:10" ht="13.5" customHeight="1" x14ac:dyDescent="0.2">
      <c r="A16" s="22" t="s">
        <v>45</v>
      </c>
      <c r="B16" s="27">
        <f>SUM(B13:B15)</f>
        <v>1695332.3399999999</v>
      </c>
      <c r="C16" s="27">
        <f>SUM(C13:C15)</f>
        <v>2002319.92</v>
      </c>
      <c r="D16" s="27">
        <f>SUM(D13:D15)</f>
        <v>1640000</v>
      </c>
      <c r="E16" s="27">
        <f>SUM(E13:E15)</f>
        <v>515000</v>
      </c>
      <c r="F16" s="27">
        <f>SUM(F13:F15)</f>
        <v>-1125000</v>
      </c>
      <c r="G16" s="28">
        <f>(E16- D16)/D16</f>
        <v>-0.68597560975609762</v>
      </c>
      <c r="H16" s="27">
        <f>SUM(H13:H15)</f>
        <v>0</v>
      </c>
      <c r="I16" s="23">
        <v>0</v>
      </c>
      <c r="J16" s="29">
        <f>SUM(J13:J15)</f>
        <v>0</v>
      </c>
    </row>
    <row r="19" spans="1:10" ht="13.5" customHeight="1" x14ac:dyDescent="0.2">
      <c r="A19" s="3" t="s">
        <v>50</v>
      </c>
      <c r="B19" s="3" t="s">
        <v>51</v>
      </c>
      <c r="C19" s="3" t="s">
        <v>52</v>
      </c>
      <c r="D19" s="3" t="s">
        <v>53</v>
      </c>
      <c r="E19" s="3" t="s">
        <v>54</v>
      </c>
      <c r="F19" s="3" t="s">
        <v>55</v>
      </c>
      <c r="G19" s="3" t="s">
        <v>56</v>
      </c>
      <c r="H19" s="3" t="s">
        <v>57</v>
      </c>
      <c r="I19" s="3" t="s">
        <v>58</v>
      </c>
      <c r="J19" s="3" t="s">
        <v>59</v>
      </c>
    </row>
    <row r="20" spans="1:10" ht="36.950000000000003" customHeight="1" x14ac:dyDescent="0.2">
      <c r="A20" s="6" t="s">
        <v>72</v>
      </c>
      <c r="B20" s="7" t="s">
        <v>61</v>
      </c>
      <c r="C20" s="7" t="s">
        <v>62</v>
      </c>
      <c r="D20" s="7" t="s">
        <v>63</v>
      </c>
      <c r="E20" s="7" t="s">
        <v>64</v>
      </c>
      <c r="F20" s="7" t="s">
        <v>65</v>
      </c>
      <c r="G20" s="7" t="s">
        <v>66</v>
      </c>
      <c r="H20" s="7" t="s">
        <v>67</v>
      </c>
      <c r="I20" s="7" t="s">
        <v>66</v>
      </c>
      <c r="J20" s="8" t="s">
        <v>68</v>
      </c>
    </row>
    <row r="21" spans="1:10" ht="13.5" customHeight="1" x14ac:dyDescent="0.2">
      <c r="A21" s="9" t="s">
        <v>75</v>
      </c>
      <c r="B21" s="11">
        <f>J8</f>
        <v>0</v>
      </c>
      <c r="C21" s="11">
        <v>0</v>
      </c>
      <c r="D21" s="11">
        <v>0</v>
      </c>
      <c r="E21" s="11">
        <f>SUM(B21:D21)</f>
        <v>0</v>
      </c>
      <c r="F21" s="11">
        <v>0</v>
      </c>
      <c r="G21" s="14" t="e">
        <f>F21/E21</f>
        <v>#DIV/0!</v>
      </c>
      <c r="H21" s="11">
        <v>0</v>
      </c>
      <c r="I21" s="14">
        <f>IF(E21=0,0,H21/E21)</f>
        <v>0</v>
      </c>
      <c r="J21" s="16">
        <f>E21+F21+H21</f>
        <v>0</v>
      </c>
    </row>
    <row r="22" spans="1:10" ht="13.5" customHeight="1" x14ac:dyDescent="0.2">
      <c r="A22" s="17" t="s">
        <v>70</v>
      </c>
      <c r="B22" s="18">
        <f>J9</f>
        <v>0</v>
      </c>
      <c r="C22" s="18">
        <v>0</v>
      </c>
      <c r="D22" s="18">
        <v>0</v>
      </c>
      <c r="E22" s="18">
        <f>SUM(B22:D22)</f>
        <v>0</v>
      </c>
      <c r="F22" s="18">
        <v>0</v>
      </c>
      <c r="G22" s="19" t="e">
        <f>F22/E22</f>
        <v>#DIV/0!</v>
      </c>
      <c r="H22" s="18">
        <v>0</v>
      </c>
      <c r="I22" s="19">
        <f>IF(E22=0,0,H22/E22)</f>
        <v>0</v>
      </c>
      <c r="J22" s="20">
        <f>E22+F22+H22</f>
        <v>0</v>
      </c>
    </row>
    <row r="23" spans="1:10" ht="13.5" customHeight="1" x14ac:dyDescent="0.2">
      <c r="A23" s="17" t="s">
        <v>71</v>
      </c>
      <c r="B23" s="18">
        <f>J10</f>
        <v>0</v>
      </c>
      <c r="C23" s="18">
        <v>0</v>
      </c>
      <c r="D23" s="18">
        <v>0</v>
      </c>
      <c r="E23" s="18">
        <f>SUM(B23:D23)</f>
        <v>0</v>
      </c>
      <c r="F23" s="18">
        <v>0</v>
      </c>
      <c r="G23" s="19" t="e">
        <f>F23/E23</f>
        <v>#DIV/0!</v>
      </c>
      <c r="H23" s="18">
        <v>0</v>
      </c>
      <c r="I23" s="19">
        <f>IF(E23=0,0,H23/E23)</f>
        <v>0</v>
      </c>
      <c r="J23" s="20">
        <f>E23+F23+H23</f>
        <v>0</v>
      </c>
    </row>
    <row r="24" spans="1:10" ht="13.5" customHeight="1" x14ac:dyDescent="0.2">
      <c r="A24" s="21" t="s">
        <v>45</v>
      </c>
      <c r="B24" s="24">
        <f>SUM(B21:B23)</f>
        <v>0</v>
      </c>
      <c r="C24" s="24">
        <f>SUM(C21:C23)</f>
        <v>0</v>
      </c>
      <c r="D24" s="24">
        <f>SUM(D21:D23)</f>
        <v>0</v>
      </c>
      <c r="E24" s="24">
        <f>SUM(E21:E23)</f>
        <v>0</v>
      </c>
      <c r="F24" s="24">
        <f>SUM(F21:F23)</f>
        <v>0</v>
      </c>
      <c r="G24" s="25" t="e">
        <f>F24/E24</f>
        <v>#DIV/0!</v>
      </c>
      <c r="H24" s="24">
        <f>SUM(H21:H23)</f>
        <v>0</v>
      </c>
      <c r="I24" s="11">
        <v>0</v>
      </c>
      <c r="J24" s="26">
        <f>SUM(J21:J23)</f>
        <v>0</v>
      </c>
    </row>
    <row r="25" spans="1:10" ht="13.5" customHeight="1" x14ac:dyDescent="0.2">
      <c r="A25" s="21" t="s">
        <v>46</v>
      </c>
      <c r="B25" s="18"/>
      <c r="C25" s="18"/>
      <c r="D25" s="18"/>
      <c r="E25" s="18"/>
      <c r="F25" s="18"/>
      <c r="G25" s="19"/>
      <c r="H25" s="18"/>
      <c r="I25" s="18"/>
      <c r="J25" s="20"/>
    </row>
    <row r="26" spans="1:10" ht="13.5" customHeight="1" x14ac:dyDescent="0.2">
      <c r="A26" s="17" t="s">
        <v>47</v>
      </c>
      <c r="B26" s="18">
        <f>J13</f>
        <v>0</v>
      </c>
      <c r="C26" s="18">
        <v>0</v>
      </c>
      <c r="D26" s="18">
        <v>0</v>
      </c>
      <c r="E26" s="18">
        <f>SUM(B26:D26)</f>
        <v>0</v>
      </c>
      <c r="F26" s="18">
        <v>0</v>
      </c>
      <c r="G26" s="19" t="e">
        <f>F26/E26</f>
        <v>#DIV/0!</v>
      </c>
      <c r="H26" s="18">
        <v>0</v>
      </c>
      <c r="I26" s="19">
        <f>IF(E26=0,0,H26/E26)</f>
        <v>0</v>
      </c>
      <c r="J26" s="20">
        <f>E26+F26+H26</f>
        <v>0</v>
      </c>
    </row>
    <row r="27" spans="1:10" ht="13.5" customHeight="1" x14ac:dyDescent="0.2">
      <c r="A27" s="17" t="s">
        <v>48</v>
      </c>
      <c r="B27" s="18">
        <f>J14</f>
        <v>0</v>
      </c>
      <c r="C27" s="18">
        <v>0</v>
      </c>
      <c r="D27" s="18">
        <v>0</v>
      </c>
      <c r="E27" s="18">
        <f>SUM(B27:D27)</f>
        <v>0</v>
      </c>
      <c r="F27" s="18">
        <v>0</v>
      </c>
      <c r="G27" s="19" t="e">
        <f>F27/E27</f>
        <v>#DIV/0!</v>
      </c>
      <c r="H27" s="18">
        <v>0</v>
      </c>
      <c r="I27" s="19">
        <f>IF(E27=0,0,H27/E27)</f>
        <v>0</v>
      </c>
      <c r="J27" s="20">
        <f>E27+F27+H27</f>
        <v>0</v>
      </c>
    </row>
    <row r="28" spans="1:10" ht="13.5" customHeight="1" x14ac:dyDescent="0.2">
      <c r="A28" s="17" t="s">
        <v>49</v>
      </c>
      <c r="B28" s="18">
        <f>J15</f>
        <v>0</v>
      </c>
      <c r="C28" s="18">
        <v>0</v>
      </c>
      <c r="D28" s="18">
        <v>0</v>
      </c>
      <c r="E28" s="18">
        <f>SUM(B28:D28)</f>
        <v>0</v>
      </c>
      <c r="F28" s="18">
        <v>0</v>
      </c>
      <c r="G28" s="19" t="e">
        <f>F28/E28</f>
        <v>#DIV/0!</v>
      </c>
      <c r="H28" s="18">
        <v>0</v>
      </c>
      <c r="I28" s="19">
        <f>IF(E28=0,0,H28/E28)</f>
        <v>0</v>
      </c>
      <c r="J28" s="20">
        <f>E28+F28+H28</f>
        <v>0</v>
      </c>
    </row>
    <row r="29" spans="1:10" ht="13.5" customHeight="1" x14ac:dyDescent="0.2">
      <c r="A29" s="22" t="s">
        <v>45</v>
      </c>
      <c r="B29" s="27">
        <f>SUM(B26:B28)</f>
        <v>0</v>
      </c>
      <c r="C29" s="27">
        <f>SUM(C26:C28)</f>
        <v>0</v>
      </c>
      <c r="D29" s="27">
        <f>SUM(D26:D28)</f>
        <v>0</v>
      </c>
      <c r="E29" s="27">
        <f>SUM(E26:E28)</f>
        <v>0</v>
      </c>
      <c r="F29" s="27">
        <f>SUM(F26:F28)</f>
        <v>0</v>
      </c>
      <c r="G29" s="28" t="e">
        <f>F29/E29</f>
        <v>#DIV/0!</v>
      </c>
      <c r="H29" s="27">
        <f>SUM(H26:H28)</f>
        <v>0</v>
      </c>
      <c r="I29" s="23">
        <v>0</v>
      </c>
      <c r="J29" s="29">
        <f>SUM(J26:J28)</f>
        <v>0</v>
      </c>
    </row>
  </sheetData>
  <mergeCells count="1">
    <mergeCell ref="F6:G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696895-00CB-4337-AFA9-09098B4DEAD8}">
  <dimension ref="A1:J27"/>
  <sheetViews>
    <sheetView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73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18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5" t="s">
        <v>27</v>
      </c>
    </row>
    <row r="8" spans="1:10" ht="13.5" customHeight="1" x14ac:dyDescent="0.2">
      <c r="A8" s="9" t="s">
        <v>70</v>
      </c>
      <c r="B8" s="11">
        <v>0</v>
      </c>
      <c r="C8" s="11">
        <v>0</v>
      </c>
      <c r="D8" s="11">
        <v>947040.99</v>
      </c>
      <c r="E8" s="11">
        <v>5033377.59</v>
      </c>
      <c r="F8" s="11">
        <f>E8- D8</f>
        <v>4086336.5999999996</v>
      </c>
      <c r="G8" s="14">
        <f>(E8- D8)/D8</f>
        <v>4.314846604474849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17" t="s">
        <v>71</v>
      </c>
      <c r="B9" s="18">
        <v>46800900</v>
      </c>
      <c r="C9" s="18">
        <v>44241500</v>
      </c>
      <c r="D9" s="18">
        <v>49181143.219999999</v>
      </c>
      <c r="E9" s="18">
        <v>51895614.020000003</v>
      </c>
      <c r="F9" s="18">
        <f>E9- D9</f>
        <v>2714470.8000000045</v>
      </c>
      <c r="G9" s="19">
        <f>(E9- D9)/D9</f>
        <v>5.5193324560542913E-2</v>
      </c>
      <c r="H9" s="18">
        <v>0</v>
      </c>
      <c r="I9" s="18">
        <v>0</v>
      </c>
      <c r="J9" s="20">
        <f>H9+ I9</f>
        <v>0</v>
      </c>
    </row>
    <row r="10" spans="1:10" ht="13.5" customHeight="1" x14ac:dyDescent="0.2">
      <c r="A10" s="21" t="s">
        <v>45</v>
      </c>
      <c r="B10" s="24">
        <f>SUM(B8:B9)</f>
        <v>46800900</v>
      </c>
      <c r="C10" s="24">
        <f>SUM(C8:C9)</f>
        <v>44241500</v>
      </c>
      <c r="D10" s="24">
        <f>SUM(D8:D9)</f>
        <v>50128184.210000001</v>
      </c>
      <c r="E10" s="24">
        <f>SUM(E8:E9)</f>
        <v>56928991.609999999</v>
      </c>
      <c r="F10" s="24">
        <f>SUM(F8:F9)</f>
        <v>6800807.4000000041</v>
      </c>
      <c r="G10" s="25">
        <f>(E10- D10)/D10</f>
        <v>0.13566833722740979</v>
      </c>
      <c r="H10" s="24">
        <f>SUM(H8:H9)</f>
        <v>0</v>
      </c>
      <c r="I10" s="11">
        <v>0</v>
      </c>
      <c r="J10" s="26">
        <f>SUM(J8:J9)</f>
        <v>0</v>
      </c>
    </row>
    <row r="11" spans="1:10" ht="16.5" customHeight="1" x14ac:dyDescent="0.2">
      <c r="A11" s="21" t="s">
        <v>46</v>
      </c>
      <c r="B11" s="18"/>
      <c r="C11" s="18"/>
      <c r="D11" s="18"/>
      <c r="E11" s="18"/>
      <c r="F11" s="18"/>
      <c r="G11" s="19"/>
      <c r="H11" s="18"/>
      <c r="I11" s="18"/>
      <c r="J11" s="20"/>
    </row>
    <row r="12" spans="1:10" ht="13.5" customHeight="1" x14ac:dyDescent="0.2">
      <c r="A12" s="17" t="s">
        <v>47</v>
      </c>
      <c r="B12" s="18">
        <v>46800900</v>
      </c>
      <c r="C12" s="18">
        <v>44241500</v>
      </c>
      <c r="D12" s="18">
        <v>49181143.219999999</v>
      </c>
      <c r="E12" s="18">
        <v>54754682.200000003</v>
      </c>
      <c r="F12" s="18">
        <f>E12- D12</f>
        <v>5573538.9800000042</v>
      </c>
      <c r="G12" s="19">
        <f>(E12- D12)/D12</f>
        <v>0.11332674710443635</v>
      </c>
      <c r="H12" s="18">
        <v>0</v>
      </c>
      <c r="I12" s="18">
        <v>0</v>
      </c>
      <c r="J12" s="20">
        <f>H12+ I12</f>
        <v>0</v>
      </c>
    </row>
    <row r="13" spans="1:10" ht="13.5" customHeight="1" x14ac:dyDescent="0.2">
      <c r="A13" s="17" t="s">
        <v>48</v>
      </c>
      <c r="B13" s="18">
        <v>0</v>
      </c>
      <c r="C13" s="18">
        <v>0</v>
      </c>
      <c r="D13" s="18">
        <v>947040.99</v>
      </c>
      <c r="E13" s="18">
        <v>2174309.41</v>
      </c>
      <c r="F13" s="18">
        <f>E13- D13</f>
        <v>1227268.4200000002</v>
      </c>
      <c r="G13" s="19">
        <f>(E13- D13)/D13</f>
        <v>1.2958978892772108</v>
      </c>
      <c r="H13" s="18">
        <v>0</v>
      </c>
      <c r="I13" s="18">
        <v>0</v>
      </c>
      <c r="J13" s="20">
        <f>H13+ I13</f>
        <v>0</v>
      </c>
    </row>
    <row r="14" spans="1:10" ht="13.5" customHeight="1" x14ac:dyDescent="0.2">
      <c r="A14" s="17" t="s">
        <v>49</v>
      </c>
      <c r="B14" s="18">
        <v>0</v>
      </c>
      <c r="C14" s="18">
        <v>0</v>
      </c>
      <c r="D14" s="18">
        <v>0</v>
      </c>
      <c r="E14" s="18">
        <v>0</v>
      </c>
      <c r="F14" s="18">
        <f>E14- D14</f>
        <v>0</v>
      </c>
      <c r="G14" s="19" t="e">
        <f>(E14- D14)/D14</f>
        <v>#DIV/0!</v>
      </c>
      <c r="H14" s="18">
        <v>0</v>
      </c>
      <c r="I14" s="18">
        <v>0</v>
      </c>
      <c r="J14" s="20">
        <f>H14+ I14</f>
        <v>0</v>
      </c>
    </row>
    <row r="15" spans="1:10" ht="13.5" customHeight="1" x14ac:dyDescent="0.2">
      <c r="A15" s="22" t="s">
        <v>45</v>
      </c>
      <c r="B15" s="27">
        <f>SUM(B12:B14)</f>
        <v>46800900</v>
      </c>
      <c r="C15" s="27">
        <f>SUM(C12:C14)</f>
        <v>44241500</v>
      </c>
      <c r="D15" s="27">
        <f>SUM(D12:D14)</f>
        <v>50128184.210000001</v>
      </c>
      <c r="E15" s="27">
        <f>SUM(E12:E14)</f>
        <v>56928991.609999999</v>
      </c>
      <c r="F15" s="27">
        <f>SUM(F12:F14)</f>
        <v>6800807.4000000041</v>
      </c>
      <c r="G15" s="28">
        <f>(E15- D15)/D15</f>
        <v>0.13566833722740979</v>
      </c>
      <c r="H15" s="27">
        <f>SUM(H12:H14)</f>
        <v>0</v>
      </c>
      <c r="I15" s="23">
        <v>0</v>
      </c>
      <c r="J15" s="29">
        <f>SUM(J12:J14)</f>
        <v>0</v>
      </c>
    </row>
    <row r="18" spans="1:10" ht="13.5" customHeight="1" x14ac:dyDescent="0.2">
      <c r="A18" s="3" t="s">
        <v>50</v>
      </c>
      <c r="B18" s="3" t="s">
        <v>51</v>
      </c>
      <c r="C18" s="3" t="s">
        <v>52</v>
      </c>
      <c r="D18" s="3" t="s">
        <v>53</v>
      </c>
      <c r="E18" s="3" t="s">
        <v>54</v>
      </c>
      <c r="F18" s="3" t="s">
        <v>55</v>
      </c>
      <c r="G18" s="3" t="s">
        <v>56</v>
      </c>
      <c r="H18" s="3" t="s">
        <v>57</v>
      </c>
      <c r="I18" s="3" t="s">
        <v>58</v>
      </c>
      <c r="J18" s="3" t="s">
        <v>59</v>
      </c>
    </row>
    <row r="19" spans="1:10" ht="36.950000000000003" customHeight="1" x14ac:dyDescent="0.2">
      <c r="A19" s="6" t="s">
        <v>72</v>
      </c>
      <c r="B19" s="7" t="s">
        <v>61</v>
      </c>
      <c r="C19" s="7" t="s">
        <v>62</v>
      </c>
      <c r="D19" s="7" t="s">
        <v>63</v>
      </c>
      <c r="E19" s="7" t="s">
        <v>64</v>
      </c>
      <c r="F19" s="7" t="s">
        <v>65</v>
      </c>
      <c r="G19" s="7" t="s">
        <v>66</v>
      </c>
      <c r="H19" s="7" t="s">
        <v>67</v>
      </c>
      <c r="I19" s="7" t="s">
        <v>66</v>
      </c>
      <c r="J19" s="8" t="s">
        <v>68</v>
      </c>
    </row>
    <row r="20" spans="1:10" ht="13.5" customHeight="1" x14ac:dyDescent="0.2">
      <c r="A20" s="9" t="s">
        <v>70</v>
      </c>
      <c r="B20" s="11">
        <f>J8</f>
        <v>0</v>
      </c>
      <c r="C20" s="11">
        <v>0</v>
      </c>
      <c r="D20" s="11">
        <v>0</v>
      </c>
      <c r="E20" s="11">
        <f>SUM(B20:D20)</f>
        <v>0</v>
      </c>
      <c r="F20" s="11">
        <v>0</v>
      </c>
      <c r="G20" s="14" t="e">
        <f>F20/E20</f>
        <v>#DIV/0!</v>
      </c>
      <c r="H20" s="11">
        <v>0</v>
      </c>
      <c r="I20" s="14">
        <f>IF(E20=0,0,H20/E20)</f>
        <v>0</v>
      </c>
      <c r="J20" s="16">
        <f>E20+F20+H20</f>
        <v>0</v>
      </c>
    </row>
    <row r="21" spans="1:10" ht="13.5" customHeight="1" x14ac:dyDescent="0.2">
      <c r="A21" s="17" t="s">
        <v>71</v>
      </c>
      <c r="B21" s="18">
        <f>J9</f>
        <v>0</v>
      </c>
      <c r="C21" s="18">
        <v>0</v>
      </c>
      <c r="D21" s="18">
        <v>0</v>
      </c>
      <c r="E21" s="18">
        <f>SUM(B21:D21)</f>
        <v>0</v>
      </c>
      <c r="F21" s="18">
        <v>0</v>
      </c>
      <c r="G21" s="19" t="e">
        <f>F21/E21</f>
        <v>#DIV/0!</v>
      </c>
      <c r="H21" s="18">
        <v>0</v>
      </c>
      <c r="I21" s="19">
        <f>IF(E21=0,0,H21/E21)</f>
        <v>0</v>
      </c>
      <c r="J21" s="20">
        <f>E21+F21+H21</f>
        <v>0</v>
      </c>
    </row>
    <row r="22" spans="1:10" ht="13.5" customHeight="1" x14ac:dyDescent="0.2">
      <c r="A22" s="21" t="s">
        <v>45</v>
      </c>
      <c r="B22" s="24">
        <f>SUM(B20:B21)</f>
        <v>0</v>
      </c>
      <c r="C22" s="24">
        <f>SUM(C20:C21)</f>
        <v>0</v>
      </c>
      <c r="D22" s="24">
        <f>SUM(D20:D21)</f>
        <v>0</v>
      </c>
      <c r="E22" s="24">
        <f>SUM(E20:E21)</f>
        <v>0</v>
      </c>
      <c r="F22" s="24">
        <f>SUM(F20:F21)</f>
        <v>0</v>
      </c>
      <c r="G22" s="25" t="e">
        <f>F22/E22</f>
        <v>#DIV/0!</v>
      </c>
      <c r="H22" s="24">
        <f>SUM(H20:H21)</f>
        <v>0</v>
      </c>
      <c r="I22" s="11">
        <v>0</v>
      </c>
      <c r="J22" s="26">
        <f>SUM(J20:J21)</f>
        <v>0</v>
      </c>
    </row>
    <row r="23" spans="1:10" ht="13.5" customHeight="1" x14ac:dyDescent="0.2">
      <c r="A23" s="21" t="s">
        <v>46</v>
      </c>
      <c r="B23" s="18"/>
      <c r="C23" s="18"/>
      <c r="D23" s="18"/>
      <c r="E23" s="18"/>
      <c r="F23" s="18"/>
      <c r="G23" s="19"/>
      <c r="H23" s="18"/>
      <c r="I23" s="18"/>
      <c r="J23" s="20"/>
    </row>
    <row r="24" spans="1:10" ht="13.5" customHeight="1" x14ac:dyDescent="0.2">
      <c r="A24" s="17" t="s">
        <v>47</v>
      </c>
      <c r="B24" s="18">
        <f>J12</f>
        <v>0</v>
      </c>
      <c r="C24" s="18">
        <v>0</v>
      </c>
      <c r="D24" s="18">
        <v>0</v>
      </c>
      <c r="E24" s="18">
        <f>SUM(B24:D24)</f>
        <v>0</v>
      </c>
      <c r="F24" s="18">
        <v>0</v>
      </c>
      <c r="G24" s="19" t="e">
        <f>F24/E24</f>
        <v>#DIV/0!</v>
      </c>
      <c r="H24" s="18">
        <v>0</v>
      </c>
      <c r="I24" s="19">
        <f>IF(E24=0,0,H24/E24)</f>
        <v>0</v>
      </c>
      <c r="J24" s="20">
        <f>E24+F24+H24</f>
        <v>0</v>
      </c>
    </row>
    <row r="25" spans="1:10" ht="13.5" customHeight="1" x14ac:dyDescent="0.2">
      <c r="A25" s="17" t="s">
        <v>48</v>
      </c>
      <c r="B25" s="18">
        <f>J13</f>
        <v>0</v>
      </c>
      <c r="C25" s="18">
        <v>0</v>
      </c>
      <c r="D25" s="18">
        <v>0</v>
      </c>
      <c r="E25" s="18">
        <f>SUM(B25:D25)</f>
        <v>0</v>
      </c>
      <c r="F25" s="18">
        <v>0</v>
      </c>
      <c r="G25" s="19" t="e">
        <f>F25/E25</f>
        <v>#DIV/0!</v>
      </c>
      <c r="H25" s="18">
        <v>0</v>
      </c>
      <c r="I25" s="19">
        <f>IF(E25=0,0,H25/E25)</f>
        <v>0</v>
      </c>
      <c r="J25" s="20">
        <f>E25+F25+H25</f>
        <v>0</v>
      </c>
    </row>
    <row r="26" spans="1:10" ht="13.5" customHeight="1" x14ac:dyDescent="0.2">
      <c r="A26" s="17" t="s">
        <v>49</v>
      </c>
      <c r="B26" s="18">
        <f>J14</f>
        <v>0</v>
      </c>
      <c r="C26" s="18">
        <v>0</v>
      </c>
      <c r="D26" s="18">
        <v>0</v>
      </c>
      <c r="E26" s="18">
        <f>SUM(B26:D26)</f>
        <v>0</v>
      </c>
      <c r="F26" s="18">
        <v>0</v>
      </c>
      <c r="G26" s="19" t="e">
        <f>F26/E26</f>
        <v>#DIV/0!</v>
      </c>
      <c r="H26" s="18">
        <v>0</v>
      </c>
      <c r="I26" s="19">
        <f>IF(E26=0,0,H26/E26)</f>
        <v>0</v>
      </c>
      <c r="J26" s="20">
        <f>E26+F26+H26</f>
        <v>0</v>
      </c>
    </row>
    <row r="27" spans="1:10" ht="13.5" customHeight="1" x14ac:dyDescent="0.2">
      <c r="A27" s="22" t="s">
        <v>45</v>
      </c>
      <c r="B27" s="27">
        <f>SUM(B24:B26)</f>
        <v>0</v>
      </c>
      <c r="C27" s="27">
        <f>SUM(C24:C26)</f>
        <v>0</v>
      </c>
      <c r="D27" s="27">
        <f>SUM(D24:D26)</f>
        <v>0</v>
      </c>
      <c r="E27" s="27">
        <f>SUM(E24:E26)</f>
        <v>0</v>
      </c>
      <c r="F27" s="27">
        <f>SUM(F24:F26)</f>
        <v>0</v>
      </c>
      <c r="G27" s="28" t="e">
        <f>F27/E27</f>
        <v>#DIV/0!</v>
      </c>
      <c r="H27" s="27">
        <f>SUM(H24:H26)</f>
        <v>0</v>
      </c>
      <c r="I27" s="23">
        <v>0</v>
      </c>
      <c r="J27" s="29">
        <f>SUM(J24:J26)</f>
        <v>0</v>
      </c>
    </row>
  </sheetData>
  <mergeCells count="1">
    <mergeCell ref="F6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BC71F-D7DA-477B-AD81-594E1A6E7A19}">
  <dimension ref="A1:J55"/>
  <sheetViews>
    <sheetView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69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28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5" t="s">
        <v>27</v>
      </c>
    </row>
    <row r="8" spans="1:10" ht="13.5" customHeight="1" x14ac:dyDescent="0.2">
      <c r="A8" s="9" t="s">
        <v>29</v>
      </c>
      <c r="B8" s="11">
        <v>4371</v>
      </c>
      <c r="C8" s="11">
        <v>29.91</v>
      </c>
      <c r="D8" s="11">
        <v>308</v>
      </c>
      <c r="E8" s="11">
        <v>343.5</v>
      </c>
      <c r="F8" s="11">
        <f>E8- D8</f>
        <v>35.5</v>
      </c>
      <c r="G8" s="14">
        <f>(E8- D8)/D8</f>
        <v>0.11525974025974026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17" t="s">
        <v>30</v>
      </c>
      <c r="B9" s="18">
        <v>30913.040000000001</v>
      </c>
      <c r="C9" s="18">
        <v>50378.96</v>
      </c>
      <c r="D9" s="18">
        <v>13528.48</v>
      </c>
      <c r="E9" s="18">
        <v>13006.9</v>
      </c>
      <c r="F9" s="18">
        <f>E9- D9</f>
        <v>-521.57999999999993</v>
      </c>
      <c r="G9" s="19">
        <f>(E9- D9)/D9</f>
        <v>-3.8554220429789593E-2</v>
      </c>
      <c r="H9" s="18">
        <v>0</v>
      </c>
      <c r="I9" s="18">
        <v>0</v>
      </c>
      <c r="J9" s="20">
        <f>H9+ I9</f>
        <v>0</v>
      </c>
    </row>
    <row r="10" spans="1:10" ht="13.5" customHeight="1" x14ac:dyDescent="0.2">
      <c r="A10" s="17" t="s">
        <v>31</v>
      </c>
      <c r="B10" s="18">
        <v>156083.38</v>
      </c>
      <c r="C10" s="18">
        <v>259931</v>
      </c>
      <c r="D10" s="18">
        <v>284950.65999999997</v>
      </c>
      <c r="E10" s="18">
        <v>221324.18</v>
      </c>
      <c r="F10" s="18">
        <f>E10- D10</f>
        <v>-63626.479999999981</v>
      </c>
      <c r="G10" s="19">
        <f>(E10- D10)/D10</f>
        <v>-0.22328946351624518</v>
      </c>
      <c r="H10" s="18">
        <v>0</v>
      </c>
      <c r="I10" s="18">
        <v>0</v>
      </c>
      <c r="J10" s="20">
        <f>H10+ I10</f>
        <v>0</v>
      </c>
    </row>
    <row r="11" spans="1:10" ht="13.5" customHeight="1" x14ac:dyDescent="0.2">
      <c r="A11" s="17" t="s">
        <v>32</v>
      </c>
      <c r="B11" s="18">
        <v>45816.06</v>
      </c>
      <c r="C11" s="18">
        <v>97381</v>
      </c>
      <c r="D11" s="18">
        <v>34350</v>
      </c>
      <c r="E11" s="18">
        <v>106076.39</v>
      </c>
      <c r="F11" s="18">
        <f>E11- D11</f>
        <v>71726.39</v>
      </c>
      <c r="G11" s="19">
        <f>(E11- D11)/D11</f>
        <v>2.0881045123726345</v>
      </c>
      <c r="H11" s="18">
        <v>0</v>
      </c>
      <c r="I11" s="18">
        <v>0</v>
      </c>
      <c r="J11" s="20">
        <f>H11+ I11</f>
        <v>0</v>
      </c>
    </row>
    <row r="12" spans="1:10" ht="13.5" customHeight="1" x14ac:dyDescent="0.2">
      <c r="A12" s="17" t="s">
        <v>33</v>
      </c>
      <c r="B12" s="18">
        <v>4000</v>
      </c>
      <c r="C12" s="18">
        <v>8119</v>
      </c>
      <c r="D12" s="18">
        <v>4000</v>
      </c>
      <c r="E12" s="18">
        <v>300</v>
      </c>
      <c r="F12" s="18">
        <f>E12- D12</f>
        <v>-3700</v>
      </c>
      <c r="G12" s="19">
        <f>(E12- D12)/D12</f>
        <v>-0.92500000000000004</v>
      </c>
      <c r="H12" s="18">
        <v>0</v>
      </c>
      <c r="I12" s="18">
        <v>0</v>
      </c>
      <c r="J12" s="20">
        <f>H12+ I12</f>
        <v>0</v>
      </c>
    </row>
    <row r="13" spans="1:10" ht="13.5" customHeight="1" x14ac:dyDescent="0.2">
      <c r="A13" s="17" t="s">
        <v>34</v>
      </c>
      <c r="B13" s="18">
        <v>183.64</v>
      </c>
      <c r="C13" s="18">
        <v>350</v>
      </c>
      <c r="D13" s="18">
        <v>1929.94</v>
      </c>
      <c r="E13" s="18">
        <v>351.08</v>
      </c>
      <c r="F13" s="18">
        <f>E13- D13</f>
        <v>-1578.8600000000001</v>
      </c>
      <c r="G13" s="19">
        <f>(E13- D13)/D13</f>
        <v>-0.81808760894121069</v>
      </c>
      <c r="H13" s="18">
        <v>0</v>
      </c>
      <c r="I13" s="18">
        <v>0</v>
      </c>
      <c r="J13" s="20">
        <f>H13+ I13</f>
        <v>0</v>
      </c>
    </row>
    <row r="14" spans="1:10" ht="13.5" customHeight="1" x14ac:dyDescent="0.2">
      <c r="A14" s="17" t="s">
        <v>35</v>
      </c>
      <c r="B14" s="18">
        <v>16575</v>
      </c>
      <c r="C14" s="18">
        <v>1535000.38</v>
      </c>
      <c r="D14" s="18">
        <v>148915.45000000001</v>
      </c>
      <c r="E14" s="18">
        <v>28290</v>
      </c>
      <c r="F14" s="18">
        <f>E14- D14</f>
        <v>-120625.45000000001</v>
      </c>
      <c r="G14" s="19">
        <f>(E14- D14)/D14</f>
        <v>-0.81002642774809464</v>
      </c>
      <c r="H14" s="18">
        <v>0</v>
      </c>
      <c r="I14" s="18">
        <v>0</v>
      </c>
      <c r="J14" s="20">
        <f>H14+ I14</f>
        <v>0</v>
      </c>
    </row>
    <row r="15" spans="1:10" ht="13.5" customHeight="1" x14ac:dyDescent="0.2">
      <c r="A15" s="17" t="s">
        <v>36</v>
      </c>
      <c r="B15" s="18">
        <v>125021.31</v>
      </c>
      <c r="C15" s="18">
        <v>39450.050000000003</v>
      </c>
      <c r="D15" s="18">
        <v>85680.49</v>
      </c>
      <c r="E15" s="18">
        <v>147940.35</v>
      </c>
      <c r="F15" s="18">
        <f>E15- D15</f>
        <v>62259.86</v>
      </c>
      <c r="G15" s="19">
        <f>(E15- D15)/D15</f>
        <v>0.72665153992466658</v>
      </c>
      <c r="H15" s="18">
        <v>0</v>
      </c>
      <c r="I15" s="18">
        <v>0</v>
      </c>
      <c r="J15" s="20">
        <f>H15+ I15</f>
        <v>0</v>
      </c>
    </row>
    <row r="16" spans="1:10" ht="13.5" customHeight="1" x14ac:dyDescent="0.2">
      <c r="A16" s="17" t="s">
        <v>37</v>
      </c>
      <c r="B16" s="18">
        <v>322.2</v>
      </c>
      <c r="C16" s="18">
        <v>720.77</v>
      </c>
      <c r="D16" s="18">
        <v>4543.18</v>
      </c>
      <c r="E16" s="18">
        <v>3865.68</v>
      </c>
      <c r="F16" s="18">
        <f>E16- D16</f>
        <v>-677.50000000000045</v>
      </c>
      <c r="G16" s="19">
        <f>(E16- D16)/D16</f>
        <v>-0.14912462196082929</v>
      </c>
      <c r="H16" s="18">
        <v>0</v>
      </c>
      <c r="I16" s="18">
        <v>0</v>
      </c>
      <c r="J16" s="20">
        <f>H16+ I16</f>
        <v>0</v>
      </c>
    </row>
    <row r="17" spans="1:10" ht="13.5" customHeight="1" x14ac:dyDescent="0.2">
      <c r="A17" s="17" t="s">
        <v>38</v>
      </c>
      <c r="B17" s="18">
        <v>0</v>
      </c>
      <c r="C17" s="18">
        <v>0</v>
      </c>
      <c r="D17" s="18">
        <v>0</v>
      </c>
      <c r="E17" s="18">
        <v>3512.5</v>
      </c>
      <c r="F17" s="18">
        <f>E17- D17</f>
        <v>3512.5</v>
      </c>
      <c r="G17" s="19" t="e">
        <f>(E17- D17)/D17</f>
        <v>#DIV/0!</v>
      </c>
      <c r="H17" s="18">
        <v>0</v>
      </c>
      <c r="I17" s="18">
        <v>0</v>
      </c>
      <c r="J17" s="20">
        <f>H17+ I17</f>
        <v>0</v>
      </c>
    </row>
    <row r="18" spans="1:10" ht="13.5" customHeight="1" x14ac:dyDescent="0.2">
      <c r="A18" s="17" t="s">
        <v>39</v>
      </c>
      <c r="B18" s="18">
        <v>27.99</v>
      </c>
      <c r="C18" s="18">
        <v>8649</v>
      </c>
      <c r="D18" s="18">
        <v>12185.33</v>
      </c>
      <c r="E18" s="18">
        <v>99.5</v>
      </c>
      <c r="F18" s="18">
        <f>E18- D18</f>
        <v>-12085.83</v>
      </c>
      <c r="G18" s="19">
        <f>(E18- D18)/D18</f>
        <v>-0.99183444354810246</v>
      </c>
      <c r="H18" s="18">
        <v>0</v>
      </c>
      <c r="I18" s="18">
        <v>0</v>
      </c>
      <c r="J18" s="20">
        <f>H18+ I18</f>
        <v>0</v>
      </c>
    </row>
    <row r="19" spans="1:10" ht="13.5" customHeight="1" x14ac:dyDescent="0.2">
      <c r="A19" s="17" t="s">
        <v>40</v>
      </c>
      <c r="B19" s="18">
        <v>0</v>
      </c>
      <c r="C19" s="18">
        <v>0</v>
      </c>
      <c r="D19" s="18">
        <v>0</v>
      </c>
      <c r="E19" s="18">
        <v>55.01</v>
      </c>
      <c r="F19" s="18">
        <f>E19- D19</f>
        <v>55.01</v>
      </c>
      <c r="G19" s="19" t="e">
        <f>(E19- D19)/D19</f>
        <v>#DIV/0!</v>
      </c>
      <c r="H19" s="18">
        <v>0</v>
      </c>
      <c r="I19" s="18">
        <v>0</v>
      </c>
      <c r="J19" s="20">
        <f>H19+ I19</f>
        <v>0</v>
      </c>
    </row>
    <row r="20" spans="1:10" ht="13.5" customHeight="1" x14ac:dyDescent="0.2">
      <c r="A20" s="17" t="s">
        <v>41</v>
      </c>
      <c r="B20" s="18">
        <v>1201.9000000000001</v>
      </c>
      <c r="C20" s="18">
        <v>52669.48</v>
      </c>
      <c r="D20" s="18">
        <v>18730.05</v>
      </c>
      <c r="E20" s="18">
        <v>2310.35</v>
      </c>
      <c r="F20" s="18">
        <f>E20- D20</f>
        <v>-16419.7</v>
      </c>
      <c r="G20" s="19">
        <f>(E20- D20)/D20</f>
        <v>-0.8766500890280593</v>
      </c>
      <c r="H20" s="18">
        <v>0</v>
      </c>
      <c r="I20" s="18">
        <v>0</v>
      </c>
      <c r="J20" s="20">
        <f>H20+ I20</f>
        <v>0</v>
      </c>
    </row>
    <row r="21" spans="1:10" ht="13.5" customHeight="1" x14ac:dyDescent="0.2">
      <c r="A21" s="17" t="s">
        <v>42</v>
      </c>
      <c r="B21" s="18">
        <v>0</v>
      </c>
      <c r="C21" s="18">
        <v>0</v>
      </c>
      <c r="D21" s="18">
        <v>23.76</v>
      </c>
      <c r="E21" s="18">
        <v>0</v>
      </c>
      <c r="F21" s="18">
        <f>E21- D21</f>
        <v>-23.76</v>
      </c>
      <c r="G21" s="19">
        <f>(E21- D21)/D21</f>
        <v>-1</v>
      </c>
      <c r="H21" s="18">
        <v>0</v>
      </c>
      <c r="I21" s="18">
        <v>0</v>
      </c>
      <c r="J21" s="20">
        <f>H21+ I21</f>
        <v>0</v>
      </c>
    </row>
    <row r="22" spans="1:10" ht="13.5" customHeight="1" x14ac:dyDescent="0.2">
      <c r="A22" s="17" t="s">
        <v>43</v>
      </c>
      <c r="B22" s="18">
        <v>8142.6</v>
      </c>
      <c r="C22" s="18">
        <v>15352.5</v>
      </c>
      <c r="D22" s="18">
        <v>11472</v>
      </c>
      <c r="E22" s="18">
        <v>23044.5</v>
      </c>
      <c r="F22" s="18">
        <f>E22- D22</f>
        <v>11572.5</v>
      </c>
      <c r="G22" s="19">
        <f>(E22- D22)/D22</f>
        <v>1.008760460251046</v>
      </c>
      <c r="H22" s="18">
        <v>0</v>
      </c>
      <c r="I22" s="18">
        <v>0</v>
      </c>
      <c r="J22" s="20">
        <f>H22+ I22</f>
        <v>0</v>
      </c>
    </row>
    <row r="23" spans="1:10" ht="13.5" customHeight="1" x14ac:dyDescent="0.2">
      <c r="A23" s="17" t="s">
        <v>44</v>
      </c>
      <c r="B23" s="18">
        <v>47724.72</v>
      </c>
      <c r="C23" s="18">
        <v>29187.54</v>
      </c>
      <c r="D23" s="18">
        <v>14383.23</v>
      </c>
      <c r="E23" s="18">
        <v>11666.24</v>
      </c>
      <c r="F23" s="18">
        <f>E23- D23</f>
        <v>-2716.99</v>
      </c>
      <c r="G23" s="19">
        <f>(E23- D23)/D23</f>
        <v>-0.18889985072893917</v>
      </c>
      <c r="H23" s="18">
        <v>0</v>
      </c>
      <c r="I23" s="18">
        <v>0</v>
      </c>
      <c r="J23" s="20">
        <f>H23+ I23</f>
        <v>0</v>
      </c>
    </row>
    <row r="24" spans="1:10" ht="13.5" customHeight="1" x14ac:dyDescent="0.2">
      <c r="A24" s="21" t="s">
        <v>45</v>
      </c>
      <c r="B24" s="24">
        <f>SUM(B8:B23)</f>
        <v>440382.84000000008</v>
      </c>
      <c r="C24" s="24">
        <f>SUM(C8:C23)</f>
        <v>2097219.59</v>
      </c>
      <c r="D24" s="24">
        <f>SUM(D8:D23)</f>
        <v>635000.57000000007</v>
      </c>
      <c r="E24" s="24">
        <f>SUM(E8:E23)</f>
        <v>562186.18000000005</v>
      </c>
      <c r="F24" s="24">
        <f>SUM(F8:F23)</f>
        <v>-72814.39</v>
      </c>
      <c r="G24" s="25">
        <f>(E24- D24)/D24</f>
        <v>-0.11466822777812626</v>
      </c>
      <c r="H24" s="24">
        <f>SUM(H8:H23)</f>
        <v>0</v>
      </c>
      <c r="I24" s="11">
        <v>0</v>
      </c>
      <c r="J24" s="26">
        <f>SUM(J8:J23)</f>
        <v>0</v>
      </c>
    </row>
    <row r="25" spans="1:10" ht="16.5" customHeight="1" x14ac:dyDescent="0.2">
      <c r="A25" s="21" t="s">
        <v>46</v>
      </c>
      <c r="B25" s="18"/>
      <c r="C25" s="18"/>
      <c r="D25" s="18"/>
      <c r="E25" s="18"/>
      <c r="F25" s="18"/>
      <c r="G25" s="19"/>
      <c r="H25" s="18"/>
      <c r="I25" s="18"/>
      <c r="J25" s="20"/>
    </row>
    <row r="26" spans="1:10" ht="13.5" customHeight="1" x14ac:dyDescent="0.2">
      <c r="A26" s="17" t="s">
        <v>47</v>
      </c>
      <c r="B26" s="18">
        <v>230590.28</v>
      </c>
      <c r="C26" s="18">
        <v>371921.91999999998</v>
      </c>
      <c r="D26" s="18">
        <v>229599.3</v>
      </c>
      <c r="E26" s="18">
        <v>264166.64</v>
      </c>
      <c r="F26" s="18">
        <f>E26- D26</f>
        <v>34567.340000000026</v>
      </c>
      <c r="G26" s="19">
        <f>(E26- D26)/D26</f>
        <v>0.15055507573411603</v>
      </c>
      <c r="H26" s="18">
        <v>0</v>
      </c>
      <c r="I26" s="18">
        <v>0</v>
      </c>
      <c r="J26" s="20">
        <f>H26+ I26</f>
        <v>0</v>
      </c>
    </row>
    <row r="27" spans="1:10" ht="13.5" customHeight="1" x14ac:dyDescent="0.2">
      <c r="A27" s="17" t="s">
        <v>48</v>
      </c>
      <c r="B27" s="18">
        <v>209792.56</v>
      </c>
      <c r="C27" s="18">
        <v>1725297.67</v>
      </c>
      <c r="D27" s="18">
        <v>405401.27</v>
      </c>
      <c r="E27" s="18">
        <v>298019.53999999998</v>
      </c>
      <c r="F27" s="18">
        <f>E27- D27</f>
        <v>-107381.73000000004</v>
      </c>
      <c r="G27" s="19">
        <f>(E27- D27)/D27</f>
        <v>-0.26487763592847163</v>
      </c>
      <c r="H27" s="18">
        <v>0</v>
      </c>
      <c r="I27" s="18">
        <v>0</v>
      </c>
      <c r="J27" s="20">
        <f>H27+ I27</f>
        <v>0</v>
      </c>
    </row>
    <row r="28" spans="1:10" ht="13.5" customHeight="1" x14ac:dyDescent="0.2">
      <c r="A28" s="17" t="s">
        <v>49</v>
      </c>
      <c r="B28" s="18">
        <v>0</v>
      </c>
      <c r="C28" s="18">
        <v>0</v>
      </c>
      <c r="D28" s="18">
        <v>0</v>
      </c>
      <c r="E28" s="18">
        <v>0</v>
      </c>
      <c r="F28" s="18">
        <f>E28- D28</f>
        <v>0</v>
      </c>
      <c r="G28" s="19" t="e">
        <f>(E28- D28)/D28</f>
        <v>#DIV/0!</v>
      </c>
      <c r="H28" s="18">
        <v>0</v>
      </c>
      <c r="I28" s="18">
        <v>0</v>
      </c>
      <c r="J28" s="20">
        <f>H28+ I28</f>
        <v>0</v>
      </c>
    </row>
    <row r="29" spans="1:10" ht="13.5" customHeight="1" x14ac:dyDescent="0.2">
      <c r="A29" s="22" t="s">
        <v>45</v>
      </c>
      <c r="B29" s="27">
        <f>SUM(B26:B28)</f>
        <v>440382.83999999997</v>
      </c>
      <c r="C29" s="27">
        <f>SUM(C26:C28)</f>
        <v>2097219.59</v>
      </c>
      <c r="D29" s="27">
        <f>SUM(D26:D28)</f>
        <v>635000.57000000007</v>
      </c>
      <c r="E29" s="27">
        <f>SUM(E26:E28)</f>
        <v>562186.17999999993</v>
      </c>
      <c r="F29" s="27">
        <f>SUM(F26:F28)</f>
        <v>-72814.390000000014</v>
      </c>
      <c r="G29" s="28">
        <f>(E29- D29)/D29</f>
        <v>-0.11466822777812644</v>
      </c>
      <c r="H29" s="27">
        <f>SUM(H26:H28)</f>
        <v>0</v>
      </c>
      <c r="I29" s="23">
        <v>0</v>
      </c>
      <c r="J29" s="29">
        <f>SUM(J26:J28)</f>
        <v>0</v>
      </c>
    </row>
    <row r="32" spans="1:10" ht="13.5" customHeight="1" x14ac:dyDescent="0.2">
      <c r="A32" s="3" t="s">
        <v>50</v>
      </c>
      <c r="B32" s="3" t="s">
        <v>51</v>
      </c>
      <c r="C32" s="3" t="s">
        <v>52</v>
      </c>
      <c r="D32" s="3" t="s">
        <v>53</v>
      </c>
      <c r="E32" s="3" t="s">
        <v>54</v>
      </c>
      <c r="F32" s="3" t="s">
        <v>55</v>
      </c>
      <c r="G32" s="3" t="s">
        <v>56</v>
      </c>
      <c r="H32" s="3" t="s">
        <v>57</v>
      </c>
      <c r="I32" s="3" t="s">
        <v>58</v>
      </c>
      <c r="J32" s="3" t="s">
        <v>59</v>
      </c>
    </row>
    <row r="33" spans="1:10" ht="36.950000000000003" customHeight="1" x14ac:dyDescent="0.2">
      <c r="A33" s="6" t="s">
        <v>60</v>
      </c>
      <c r="B33" s="7" t="s">
        <v>61</v>
      </c>
      <c r="C33" s="7" t="s">
        <v>62</v>
      </c>
      <c r="D33" s="7" t="s">
        <v>63</v>
      </c>
      <c r="E33" s="7" t="s">
        <v>64</v>
      </c>
      <c r="F33" s="7" t="s">
        <v>65</v>
      </c>
      <c r="G33" s="7" t="s">
        <v>66</v>
      </c>
      <c r="H33" s="7" t="s">
        <v>67</v>
      </c>
      <c r="I33" s="7" t="s">
        <v>66</v>
      </c>
      <c r="J33" s="8" t="s">
        <v>68</v>
      </c>
    </row>
    <row r="34" spans="1:10" ht="13.5" customHeight="1" x14ac:dyDescent="0.2">
      <c r="A34" s="9" t="s">
        <v>29</v>
      </c>
      <c r="B34" s="11">
        <f>J8</f>
        <v>0</v>
      </c>
      <c r="C34" s="11">
        <v>0</v>
      </c>
      <c r="D34" s="11">
        <v>0</v>
      </c>
      <c r="E34" s="11">
        <f>SUM(B34:D34)</f>
        <v>0</v>
      </c>
      <c r="F34" s="11">
        <v>0</v>
      </c>
      <c r="G34" s="14" t="e">
        <f>F34/E34</f>
        <v>#DIV/0!</v>
      </c>
      <c r="H34" s="11">
        <v>0</v>
      </c>
      <c r="I34" s="14">
        <f>IF(E34=0,0,H34/E34)</f>
        <v>0</v>
      </c>
      <c r="J34" s="16">
        <f>E34+F34+H34</f>
        <v>0</v>
      </c>
    </row>
    <row r="35" spans="1:10" ht="13.5" customHeight="1" x14ac:dyDescent="0.2">
      <c r="A35" s="17" t="s">
        <v>30</v>
      </c>
      <c r="B35" s="18">
        <f>J9</f>
        <v>0</v>
      </c>
      <c r="C35" s="18">
        <v>0</v>
      </c>
      <c r="D35" s="18">
        <v>0</v>
      </c>
      <c r="E35" s="18">
        <f>SUM(B35:D35)</f>
        <v>0</v>
      </c>
      <c r="F35" s="18">
        <v>0</v>
      </c>
      <c r="G35" s="19" t="e">
        <f>F35/E35</f>
        <v>#DIV/0!</v>
      </c>
      <c r="H35" s="18">
        <v>0</v>
      </c>
      <c r="I35" s="19">
        <f>IF(E35=0,0,H35/E35)</f>
        <v>0</v>
      </c>
      <c r="J35" s="20">
        <f>E35+F35+H35</f>
        <v>0</v>
      </c>
    </row>
    <row r="36" spans="1:10" ht="13.5" customHeight="1" x14ac:dyDescent="0.2">
      <c r="A36" s="17" t="s">
        <v>31</v>
      </c>
      <c r="B36" s="18">
        <f>J10</f>
        <v>0</v>
      </c>
      <c r="C36" s="18">
        <v>0</v>
      </c>
      <c r="D36" s="18">
        <v>0</v>
      </c>
      <c r="E36" s="18">
        <f>SUM(B36:D36)</f>
        <v>0</v>
      </c>
      <c r="F36" s="18">
        <v>0</v>
      </c>
      <c r="G36" s="19" t="e">
        <f>F36/E36</f>
        <v>#DIV/0!</v>
      </c>
      <c r="H36" s="18">
        <v>0</v>
      </c>
      <c r="I36" s="19">
        <f>IF(E36=0,0,H36/E36)</f>
        <v>0</v>
      </c>
      <c r="J36" s="20">
        <f>E36+F36+H36</f>
        <v>0</v>
      </c>
    </row>
    <row r="37" spans="1:10" ht="13.5" customHeight="1" x14ac:dyDescent="0.2">
      <c r="A37" s="17" t="s">
        <v>32</v>
      </c>
      <c r="B37" s="18">
        <f>J11</f>
        <v>0</v>
      </c>
      <c r="C37" s="18">
        <v>0</v>
      </c>
      <c r="D37" s="18">
        <v>0</v>
      </c>
      <c r="E37" s="18">
        <f>SUM(B37:D37)</f>
        <v>0</v>
      </c>
      <c r="F37" s="18">
        <v>0</v>
      </c>
      <c r="G37" s="19" t="e">
        <f>F37/E37</f>
        <v>#DIV/0!</v>
      </c>
      <c r="H37" s="18">
        <v>0</v>
      </c>
      <c r="I37" s="19">
        <f>IF(E37=0,0,H37/E37)</f>
        <v>0</v>
      </c>
      <c r="J37" s="20">
        <f>E37+F37+H37</f>
        <v>0</v>
      </c>
    </row>
    <row r="38" spans="1:10" ht="13.5" customHeight="1" x14ac:dyDescent="0.2">
      <c r="A38" s="17" t="s">
        <v>33</v>
      </c>
      <c r="B38" s="18">
        <f>J12</f>
        <v>0</v>
      </c>
      <c r="C38" s="18">
        <v>0</v>
      </c>
      <c r="D38" s="18">
        <v>0</v>
      </c>
      <c r="E38" s="18">
        <f>SUM(B38:D38)</f>
        <v>0</v>
      </c>
      <c r="F38" s="18">
        <v>0</v>
      </c>
      <c r="G38" s="19" t="e">
        <f>F38/E38</f>
        <v>#DIV/0!</v>
      </c>
      <c r="H38" s="18">
        <v>0</v>
      </c>
      <c r="I38" s="19">
        <f>IF(E38=0,0,H38/E38)</f>
        <v>0</v>
      </c>
      <c r="J38" s="20">
        <f>E38+F38+H38</f>
        <v>0</v>
      </c>
    </row>
    <row r="39" spans="1:10" ht="13.5" customHeight="1" x14ac:dyDescent="0.2">
      <c r="A39" s="17" t="s">
        <v>34</v>
      </c>
      <c r="B39" s="18">
        <f>J13</f>
        <v>0</v>
      </c>
      <c r="C39" s="18">
        <v>0</v>
      </c>
      <c r="D39" s="18">
        <v>0</v>
      </c>
      <c r="E39" s="18">
        <f>SUM(B39:D39)</f>
        <v>0</v>
      </c>
      <c r="F39" s="18">
        <v>0</v>
      </c>
      <c r="G39" s="19" t="e">
        <f>F39/E39</f>
        <v>#DIV/0!</v>
      </c>
      <c r="H39" s="18">
        <v>0</v>
      </c>
      <c r="I39" s="19">
        <f>IF(E39=0,0,H39/E39)</f>
        <v>0</v>
      </c>
      <c r="J39" s="20">
        <f>E39+F39+H39</f>
        <v>0</v>
      </c>
    </row>
    <row r="40" spans="1:10" ht="13.5" customHeight="1" x14ac:dyDescent="0.2">
      <c r="A40" s="17" t="s">
        <v>35</v>
      </c>
      <c r="B40" s="18">
        <f>J14</f>
        <v>0</v>
      </c>
      <c r="C40" s="18">
        <v>0</v>
      </c>
      <c r="D40" s="18">
        <v>0</v>
      </c>
      <c r="E40" s="18">
        <f>SUM(B40:D40)</f>
        <v>0</v>
      </c>
      <c r="F40" s="18">
        <v>0</v>
      </c>
      <c r="G40" s="19" t="e">
        <f>F40/E40</f>
        <v>#DIV/0!</v>
      </c>
      <c r="H40" s="18">
        <v>0</v>
      </c>
      <c r="I40" s="19">
        <f>IF(E40=0,0,H40/E40)</f>
        <v>0</v>
      </c>
      <c r="J40" s="20">
        <f>E40+F40+H40</f>
        <v>0</v>
      </c>
    </row>
    <row r="41" spans="1:10" ht="13.5" customHeight="1" x14ac:dyDescent="0.2">
      <c r="A41" s="17" t="s">
        <v>36</v>
      </c>
      <c r="B41" s="18">
        <f>J15</f>
        <v>0</v>
      </c>
      <c r="C41" s="18">
        <v>0</v>
      </c>
      <c r="D41" s="18">
        <v>0</v>
      </c>
      <c r="E41" s="18">
        <f>SUM(B41:D41)</f>
        <v>0</v>
      </c>
      <c r="F41" s="18">
        <v>0</v>
      </c>
      <c r="G41" s="19" t="e">
        <f>F41/E41</f>
        <v>#DIV/0!</v>
      </c>
      <c r="H41" s="18">
        <v>0</v>
      </c>
      <c r="I41" s="19">
        <f>IF(E41=0,0,H41/E41)</f>
        <v>0</v>
      </c>
      <c r="J41" s="20">
        <f>E41+F41+H41</f>
        <v>0</v>
      </c>
    </row>
    <row r="42" spans="1:10" ht="13.5" customHeight="1" x14ac:dyDescent="0.2">
      <c r="A42" s="17" t="s">
        <v>37</v>
      </c>
      <c r="B42" s="18">
        <f>J16</f>
        <v>0</v>
      </c>
      <c r="C42" s="18">
        <v>0</v>
      </c>
      <c r="D42" s="18">
        <v>0</v>
      </c>
      <c r="E42" s="18">
        <f>SUM(B42:D42)</f>
        <v>0</v>
      </c>
      <c r="F42" s="18">
        <v>0</v>
      </c>
      <c r="G42" s="19" t="e">
        <f>F42/E42</f>
        <v>#DIV/0!</v>
      </c>
      <c r="H42" s="18">
        <v>0</v>
      </c>
      <c r="I42" s="19">
        <f>IF(E42=0,0,H42/E42)</f>
        <v>0</v>
      </c>
      <c r="J42" s="20">
        <f>E42+F42+H42</f>
        <v>0</v>
      </c>
    </row>
    <row r="43" spans="1:10" ht="13.5" customHeight="1" x14ac:dyDescent="0.2">
      <c r="A43" s="17" t="s">
        <v>38</v>
      </c>
      <c r="B43" s="18">
        <f>J17</f>
        <v>0</v>
      </c>
      <c r="C43" s="18">
        <v>0</v>
      </c>
      <c r="D43" s="18">
        <v>0</v>
      </c>
      <c r="E43" s="18">
        <f>SUM(B43:D43)</f>
        <v>0</v>
      </c>
      <c r="F43" s="18">
        <v>0</v>
      </c>
      <c r="G43" s="19" t="e">
        <f>F43/E43</f>
        <v>#DIV/0!</v>
      </c>
      <c r="H43" s="18">
        <v>0</v>
      </c>
      <c r="I43" s="19">
        <f>IF(E43=0,0,H43/E43)</f>
        <v>0</v>
      </c>
      <c r="J43" s="20">
        <f>E43+F43+H43</f>
        <v>0</v>
      </c>
    </row>
    <row r="44" spans="1:10" ht="13.5" customHeight="1" x14ac:dyDescent="0.2">
      <c r="A44" s="17" t="s">
        <v>39</v>
      </c>
      <c r="B44" s="18">
        <f>J18</f>
        <v>0</v>
      </c>
      <c r="C44" s="18">
        <v>0</v>
      </c>
      <c r="D44" s="18">
        <v>0</v>
      </c>
      <c r="E44" s="18">
        <f>SUM(B44:D44)</f>
        <v>0</v>
      </c>
      <c r="F44" s="18">
        <v>0</v>
      </c>
      <c r="G44" s="19" t="e">
        <f>F44/E44</f>
        <v>#DIV/0!</v>
      </c>
      <c r="H44" s="18">
        <v>0</v>
      </c>
      <c r="I44" s="19">
        <f>IF(E44=0,0,H44/E44)</f>
        <v>0</v>
      </c>
      <c r="J44" s="20">
        <f>E44+F44+H44</f>
        <v>0</v>
      </c>
    </row>
    <row r="45" spans="1:10" ht="13.5" customHeight="1" x14ac:dyDescent="0.2">
      <c r="A45" s="17" t="s">
        <v>40</v>
      </c>
      <c r="B45" s="18">
        <f>J19</f>
        <v>0</v>
      </c>
      <c r="C45" s="18">
        <v>0</v>
      </c>
      <c r="D45" s="18">
        <v>0</v>
      </c>
      <c r="E45" s="18">
        <f>SUM(B45:D45)</f>
        <v>0</v>
      </c>
      <c r="F45" s="18">
        <v>0</v>
      </c>
      <c r="G45" s="19" t="e">
        <f>F45/E45</f>
        <v>#DIV/0!</v>
      </c>
      <c r="H45" s="18">
        <v>0</v>
      </c>
      <c r="I45" s="19">
        <f>IF(E45=0,0,H45/E45)</f>
        <v>0</v>
      </c>
      <c r="J45" s="20">
        <f>E45+F45+H45</f>
        <v>0</v>
      </c>
    </row>
    <row r="46" spans="1:10" ht="13.5" customHeight="1" x14ac:dyDescent="0.2">
      <c r="A46" s="17" t="s">
        <v>41</v>
      </c>
      <c r="B46" s="18">
        <f>J20</f>
        <v>0</v>
      </c>
      <c r="C46" s="18">
        <v>0</v>
      </c>
      <c r="D46" s="18">
        <v>0</v>
      </c>
      <c r="E46" s="18">
        <f>SUM(B46:D46)</f>
        <v>0</v>
      </c>
      <c r="F46" s="18">
        <v>0</v>
      </c>
      <c r="G46" s="19" t="e">
        <f>F46/E46</f>
        <v>#DIV/0!</v>
      </c>
      <c r="H46" s="18">
        <v>0</v>
      </c>
      <c r="I46" s="19">
        <f>IF(E46=0,0,H46/E46)</f>
        <v>0</v>
      </c>
      <c r="J46" s="20">
        <f>E46+F46+H46</f>
        <v>0</v>
      </c>
    </row>
    <row r="47" spans="1:10" ht="13.5" customHeight="1" x14ac:dyDescent="0.2">
      <c r="A47" s="17" t="s">
        <v>42</v>
      </c>
      <c r="B47" s="18">
        <f>J21</f>
        <v>0</v>
      </c>
      <c r="C47" s="18">
        <v>0</v>
      </c>
      <c r="D47" s="18">
        <v>0</v>
      </c>
      <c r="E47" s="18">
        <f>SUM(B47:D47)</f>
        <v>0</v>
      </c>
      <c r="F47" s="18">
        <v>0</v>
      </c>
      <c r="G47" s="19" t="e">
        <f>F47/E47</f>
        <v>#DIV/0!</v>
      </c>
      <c r="H47" s="18">
        <v>0</v>
      </c>
      <c r="I47" s="19">
        <f>IF(E47=0,0,H47/E47)</f>
        <v>0</v>
      </c>
      <c r="J47" s="20">
        <f>E47+F47+H47</f>
        <v>0</v>
      </c>
    </row>
    <row r="48" spans="1:10" ht="13.5" customHeight="1" x14ac:dyDescent="0.2">
      <c r="A48" s="17" t="s">
        <v>43</v>
      </c>
      <c r="B48" s="18">
        <f>J22</f>
        <v>0</v>
      </c>
      <c r="C48" s="18">
        <v>0</v>
      </c>
      <c r="D48" s="18">
        <v>0</v>
      </c>
      <c r="E48" s="18">
        <f>SUM(B48:D48)</f>
        <v>0</v>
      </c>
      <c r="F48" s="18">
        <v>0</v>
      </c>
      <c r="G48" s="19" t="e">
        <f>F48/E48</f>
        <v>#DIV/0!</v>
      </c>
      <c r="H48" s="18">
        <v>0</v>
      </c>
      <c r="I48" s="19">
        <f>IF(E48=0,0,H48/E48)</f>
        <v>0</v>
      </c>
      <c r="J48" s="20">
        <f>E48+F48+H48</f>
        <v>0</v>
      </c>
    </row>
    <row r="49" spans="1:10" ht="13.5" customHeight="1" x14ac:dyDescent="0.2">
      <c r="A49" s="17" t="s">
        <v>44</v>
      </c>
      <c r="B49" s="18">
        <f>J23</f>
        <v>0</v>
      </c>
      <c r="C49" s="18">
        <v>0</v>
      </c>
      <c r="D49" s="18">
        <v>0</v>
      </c>
      <c r="E49" s="18">
        <f>SUM(B49:D49)</f>
        <v>0</v>
      </c>
      <c r="F49" s="18">
        <v>0</v>
      </c>
      <c r="G49" s="19" t="e">
        <f>F49/E49</f>
        <v>#DIV/0!</v>
      </c>
      <c r="H49" s="18">
        <v>0</v>
      </c>
      <c r="I49" s="19">
        <f>IF(E49=0,0,H49/E49)</f>
        <v>0</v>
      </c>
      <c r="J49" s="20">
        <f>E49+F49+H49</f>
        <v>0</v>
      </c>
    </row>
    <row r="50" spans="1:10" ht="13.5" customHeight="1" x14ac:dyDescent="0.2">
      <c r="A50" s="21" t="s">
        <v>45</v>
      </c>
      <c r="B50" s="24">
        <f>SUM(B34:B49)</f>
        <v>0</v>
      </c>
      <c r="C50" s="24">
        <f>SUM(C34:C49)</f>
        <v>0</v>
      </c>
      <c r="D50" s="24">
        <f>SUM(D34:D49)</f>
        <v>0</v>
      </c>
      <c r="E50" s="24">
        <f>SUM(E34:E49)</f>
        <v>0</v>
      </c>
      <c r="F50" s="24">
        <f>SUM(F34:F49)</f>
        <v>0</v>
      </c>
      <c r="G50" s="25" t="e">
        <f>F50/E50</f>
        <v>#DIV/0!</v>
      </c>
      <c r="H50" s="24">
        <f>SUM(H34:H49)</f>
        <v>0</v>
      </c>
      <c r="I50" s="11">
        <v>0</v>
      </c>
      <c r="J50" s="26">
        <f>SUM(J34:J49)</f>
        <v>0</v>
      </c>
    </row>
    <row r="51" spans="1:10" ht="13.5" customHeight="1" x14ac:dyDescent="0.2">
      <c r="A51" s="21" t="s">
        <v>46</v>
      </c>
      <c r="B51" s="18"/>
      <c r="C51" s="18"/>
      <c r="D51" s="18"/>
      <c r="E51" s="18"/>
      <c r="F51" s="18"/>
      <c r="G51" s="19"/>
      <c r="H51" s="18"/>
      <c r="I51" s="18"/>
      <c r="J51" s="20"/>
    </row>
    <row r="52" spans="1:10" ht="13.5" customHeight="1" x14ac:dyDescent="0.2">
      <c r="A52" s="17" t="s">
        <v>47</v>
      </c>
      <c r="B52" s="18">
        <f>J26</f>
        <v>0</v>
      </c>
      <c r="C52" s="18">
        <v>0</v>
      </c>
      <c r="D52" s="18">
        <v>0</v>
      </c>
      <c r="E52" s="18">
        <f>SUM(B52:D52)</f>
        <v>0</v>
      </c>
      <c r="F52" s="18">
        <v>0</v>
      </c>
      <c r="G52" s="19" t="e">
        <f>F52/E52</f>
        <v>#DIV/0!</v>
      </c>
      <c r="H52" s="18">
        <v>0</v>
      </c>
      <c r="I52" s="19">
        <f>IF(E52=0,0,H52/E52)</f>
        <v>0</v>
      </c>
      <c r="J52" s="20">
        <f>E52+F52+H52</f>
        <v>0</v>
      </c>
    </row>
    <row r="53" spans="1:10" ht="13.5" customHeight="1" x14ac:dyDescent="0.2">
      <c r="A53" s="17" t="s">
        <v>48</v>
      </c>
      <c r="B53" s="18">
        <f>J27</f>
        <v>0</v>
      </c>
      <c r="C53" s="18">
        <v>0</v>
      </c>
      <c r="D53" s="18">
        <v>0</v>
      </c>
      <c r="E53" s="18">
        <f>SUM(B53:D53)</f>
        <v>0</v>
      </c>
      <c r="F53" s="18">
        <v>0</v>
      </c>
      <c r="G53" s="19" t="e">
        <f>F53/E53</f>
        <v>#DIV/0!</v>
      </c>
      <c r="H53" s="18">
        <v>0</v>
      </c>
      <c r="I53" s="19">
        <f>IF(E53=0,0,H53/E53)</f>
        <v>0</v>
      </c>
      <c r="J53" s="20">
        <f>E53+F53+H53</f>
        <v>0</v>
      </c>
    </row>
    <row r="54" spans="1:10" ht="13.5" customHeight="1" x14ac:dyDescent="0.2">
      <c r="A54" s="17" t="s">
        <v>49</v>
      </c>
      <c r="B54" s="18">
        <f>J28</f>
        <v>0</v>
      </c>
      <c r="C54" s="18">
        <v>0</v>
      </c>
      <c r="D54" s="18">
        <v>0</v>
      </c>
      <c r="E54" s="18">
        <f>SUM(B54:D54)</f>
        <v>0</v>
      </c>
      <c r="F54" s="18">
        <v>0</v>
      </c>
      <c r="G54" s="19" t="e">
        <f>F54/E54</f>
        <v>#DIV/0!</v>
      </c>
      <c r="H54" s="18">
        <v>0</v>
      </c>
      <c r="I54" s="19">
        <f>IF(E54=0,0,H54/E54)</f>
        <v>0</v>
      </c>
      <c r="J54" s="20">
        <f>E54+F54+H54</f>
        <v>0</v>
      </c>
    </row>
    <row r="55" spans="1:10" ht="13.5" customHeight="1" x14ac:dyDescent="0.2">
      <c r="A55" s="22" t="s">
        <v>45</v>
      </c>
      <c r="B55" s="27">
        <f>SUM(B52:B54)</f>
        <v>0</v>
      </c>
      <c r="C55" s="27">
        <f>SUM(C52:C54)</f>
        <v>0</v>
      </c>
      <c r="D55" s="27">
        <f>SUM(D52:D54)</f>
        <v>0</v>
      </c>
      <c r="E55" s="27">
        <f>SUM(E52:E54)</f>
        <v>0</v>
      </c>
      <c r="F55" s="27">
        <f>SUM(F52:F54)</f>
        <v>0</v>
      </c>
      <c r="G55" s="28" t="e">
        <f>F55/E55</f>
        <v>#DIV/0!</v>
      </c>
      <c r="H55" s="27">
        <f>SUM(H52:H54)</f>
        <v>0</v>
      </c>
      <c r="I55" s="23">
        <v>0</v>
      </c>
      <c r="J55" s="29">
        <f>SUM(J52:J54)</f>
        <v>0</v>
      </c>
    </row>
  </sheetData>
  <mergeCells count="1">
    <mergeCell ref="F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91577-022C-4ECB-8330-22540E0DFDA1}">
  <dimension ref="A1:J27"/>
  <sheetViews>
    <sheetView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69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18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5" t="s">
        <v>27</v>
      </c>
    </row>
    <row r="8" spans="1:10" ht="13.5" customHeight="1" x14ac:dyDescent="0.2">
      <c r="A8" s="9" t="s">
        <v>70</v>
      </c>
      <c r="B8" s="11">
        <v>5564960.2400000002</v>
      </c>
      <c r="C8" s="11">
        <v>6014434.6799999997</v>
      </c>
      <c r="D8" s="11">
        <v>4965912.43</v>
      </c>
      <c r="E8" s="11">
        <v>3887178.72</v>
      </c>
      <c r="F8" s="11">
        <f>E8- D8</f>
        <v>-1078733.7099999995</v>
      </c>
      <c r="G8" s="14">
        <f>(E8- D8)/D8</f>
        <v>-0.21722769485083321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17" t="s">
        <v>71</v>
      </c>
      <c r="B9" s="18">
        <v>14174086.26</v>
      </c>
      <c r="C9" s="18">
        <v>13926813.85</v>
      </c>
      <c r="D9" s="18">
        <v>15267496.449999999</v>
      </c>
      <c r="E9" s="18">
        <v>18726488.530000001</v>
      </c>
      <c r="F9" s="18">
        <f>E9- D9</f>
        <v>3458992.0800000019</v>
      </c>
      <c r="G9" s="19">
        <f>(E9- D9)/D9</f>
        <v>0.22655921953726749</v>
      </c>
      <c r="H9" s="18">
        <v>0</v>
      </c>
      <c r="I9" s="18">
        <v>0</v>
      </c>
      <c r="J9" s="20">
        <f>H9+ I9</f>
        <v>0</v>
      </c>
    </row>
    <row r="10" spans="1:10" ht="13.5" customHeight="1" x14ac:dyDescent="0.2">
      <c r="A10" s="21" t="s">
        <v>45</v>
      </c>
      <c r="B10" s="24">
        <f>SUM(B8:B9)</f>
        <v>19739046.5</v>
      </c>
      <c r="C10" s="24">
        <f>SUM(C8:C9)</f>
        <v>19941248.530000001</v>
      </c>
      <c r="D10" s="24">
        <f>SUM(D8:D9)</f>
        <v>20233408.879999999</v>
      </c>
      <c r="E10" s="24">
        <f>SUM(E8:E9)</f>
        <v>22613667.25</v>
      </c>
      <c r="F10" s="24">
        <f>SUM(F8:F9)</f>
        <v>2380258.3700000024</v>
      </c>
      <c r="G10" s="25">
        <f>(E10- D10)/D10</f>
        <v>0.11764000738169243</v>
      </c>
      <c r="H10" s="24">
        <f>SUM(H8:H9)</f>
        <v>0</v>
      </c>
      <c r="I10" s="11">
        <v>0</v>
      </c>
      <c r="J10" s="26">
        <f>SUM(J8:J9)</f>
        <v>0</v>
      </c>
    </row>
    <row r="11" spans="1:10" ht="16.5" customHeight="1" x14ac:dyDescent="0.2">
      <c r="A11" s="21" t="s">
        <v>46</v>
      </c>
      <c r="B11" s="18"/>
      <c r="C11" s="18"/>
      <c r="D11" s="18"/>
      <c r="E11" s="18"/>
      <c r="F11" s="18"/>
      <c r="G11" s="19"/>
      <c r="H11" s="18"/>
      <c r="I11" s="18"/>
      <c r="J11" s="20"/>
    </row>
    <row r="12" spans="1:10" ht="13.5" customHeight="1" x14ac:dyDescent="0.2">
      <c r="A12" s="17" t="s">
        <v>47</v>
      </c>
      <c r="B12" s="18">
        <v>14106286.26</v>
      </c>
      <c r="C12" s="18">
        <v>13859013.85</v>
      </c>
      <c r="D12" s="18">
        <v>15267496.449999999</v>
      </c>
      <c r="E12" s="18">
        <v>18726488.530000001</v>
      </c>
      <c r="F12" s="18">
        <f>E12- D12</f>
        <v>3458992.0800000019</v>
      </c>
      <c r="G12" s="19">
        <f>(E12- D12)/D12</f>
        <v>0.22655921953726749</v>
      </c>
      <c r="H12" s="18">
        <v>0</v>
      </c>
      <c r="I12" s="18">
        <v>0</v>
      </c>
      <c r="J12" s="20">
        <f>H12+ I12</f>
        <v>0</v>
      </c>
    </row>
    <row r="13" spans="1:10" ht="13.5" customHeight="1" x14ac:dyDescent="0.2">
      <c r="A13" s="17" t="s">
        <v>48</v>
      </c>
      <c r="B13" s="18">
        <v>5564960.2400000002</v>
      </c>
      <c r="C13" s="18">
        <v>6014434.6799999997</v>
      </c>
      <c r="D13" s="18">
        <v>4965912.43</v>
      </c>
      <c r="E13" s="18">
        <v>3887178.72</v>
      </c>
      <c r="F13" s="18">
        <f>E13- D13</f>
        <v>-1078733.7099999995</v>
      </c>
      <c r="G13" s="19">
        <f>(E13- D13)/D13</f>
        <v>-0.21722769485083321</v>
      </c>
      <c r="H13" s="18">
        <v>0</v>
      </c>
      <c r="I13" s="18">
        <v>0</v>
      </c>
      <c r="J13" s="20">
        <f>H13+ I13</f>
        <v>0</v>
      </c>
    </row>
    <row r="14" spans="1:10" ht="13.5" customHeight="1" x14ac:dyDescent="0.2">
      <c r="A14" s="17" t="s">
        <v>49</v>
      </c>
      <c r="B14" s="18">
        <v>0</v>
      </c>
      <c r="C14" s="18">
        <v>0</v>
      </c>
      <c r="D14" s="18">
        <v>0</v>
      </c>
      <c r="E14" s="18">
        <v>0</v>
      </c>
      <c r="F14" s="18">
        <f>E14- D14</f>
        <v>0</v>
      </c>
      <c r="G14" s="19" t="e">
        <f>(E14- D14)/D14</f>
        <v>#DIV/0!</v>
      </c>
      <c r="H14" s="18">
        <v>0</v>
      </c>
      <c r="I14" s="18">
        <v>0</v>
      </c>
      <c r="J14" s="20">
        <f>H14+ I14</f>
        <v>0</v>
      </c>
    </row>
    <row r="15" spans="1:10" ht="13.5" customHeight="1" x14ac:dyDescent="0.2">
      <c r="A15" s="22" t="s">
        <v>45</v>
      </c>
      <c r="B15" s="27">
        <f>SUM(B12:B14)</f>
        <v>19671246.5</v>
      </c>
      <c r="C15" s="27">
        <f>SUM(C12:C14)</f>
        <v>19873448.530000001</v>
      </c>
      <c r="D15" s="27">
        <f>SUM(D12:D14)</f>
        <v>20233408.879999999</v>
      </c>
      <c r="E15" s="27">
        <f>SUM(E12:E14)</f>
        <v>22613667.25</v>
      </c>
      <c r="F15" s="27">
        <f>SUM(F12:F14)</f>
        <v>2380258.3700000024</v>
      </c>
      <c r="G15" s="28">
        <f>(E15- D15)/D15</f>
        <v>0.11764000738169243</v>
      </c>
      <c r="H15" s="27">
        <f>SUM(H12:H14)</f>
        <v>0</v>
      </c>
      <c r="I15" s="23">
        <v>0</v>
      </c>
      <c r="J15" s="29">
        <f>SUM(J12:J14)</f>
        <v>0</v>
      </c>
    </row>
    <row r="18" spans="1:10" ht="13.5" customHeight="1" x14ac:dyDescent="0.2">
      <c r="A18" s="3" t="s">
        <v>50</v>
      </c>
      <c r="B18" s="3" t="s">
        <v>51</v>
      </c>
      <c r="C18" s="3" t="s">
        <v>52</v>
      </c>
      <c r="D18" s="3" t="s">
        <v>53</v>
      </c>
      <c r="E18" s="3" t="s">
        <v>54</v>
      </c>
      <c r="F18" s="3" t="s">
        <v>55</v>
      </c>
      <c r="G18" s="3" t="s">
        <v>56</v>
      </c>
      <c r="H18" s="3" t="s">
        <v>57</v>
      </c>
      <c r="I18" s="3" t="s">
        <v>58</v>
      </c>
      <c r="J18" s="3" t="s">
        <v>59</v>
      </c>
    </row>
    <row r="19" spans="1:10" ht="36.950000000000003" customHeight="1" x14ac:dyDescent="0.2">
      <c r="A19" s="6" t="s">
        <v>72</v>
      </c>
      <c r="B19" s="7" t="s">
        <v>61</v>
      </c>
      <c r="C19" s="7" t="s">
        <v>62</v>
      </c>
      <c r="D19" s="7" t="s">
        <v>63</v>
      </c>
      <c r="E19" s="7" t="s">
        <v>64</v>
      </c>
      <c r="F19" s="7" t="s">
        <v>65</v>
      </c>
      <c r="G19" s="7" t="s">
        <v>66</v>
      </c>
      <c r="H19" s="7" t="s">
        <v>67</v>
      </c>
      <c r="I19" s="7" t="s">
        <v>66</v>
      </c>
      <c r="J19" s="8" t="s">
        <v>68</v>
      </c>
    </row>
    <row r="20" spans="1:10" ht="13.5" customHeight="1" x14ac:dyDescent="0.2">
      <c r="A20" s="9" t="s">
        <v>70</v>
      </c>
      <c r="B20" s="11">
        <f>J8</f>
        <v>0</v>
      </c>
      <c r="C20" s="11">
        <v>0</v>
      </c>
      <c r="D20" s="11">
        <v>0</v>
      </c>
      <c r="E20" s="11">
        <f>SUM(B20:D20)</f>
        <v>0</v>
      </c>
      <c r="F20" s="11">
        <v>0</v>
      </c>
      <c r="G20" s="14" t="e">
        <f>F20/E20</f>
        <v>#DIV/0!</v>
      </c>
      <c r="H20" s="11">
        <v>0</v>
      </c>
      <c r="I20" s="14">
        <f>IF(E20=0,0,H20/E20)</f>
        <v>0</v>
      </c>
      <c r="J20" s="16">
        <f>E20+F20+H20</f>
        <v>0</v>
      </c>
    </row>
    <row r="21" spans="1:10" ht="13.5" customHeight="1" x14ac:dyDescent="0.2">
      <c r="A21" s="17" t="s">
        <v>71</v>
      </c>
      <c r="B21" s="18">
        <f>J9</f>
        <v>0</v>
      </c>
      <c r="C21" s="18">
        <v>0</v>
      </c>
      <c r="D21" s="18">
        <v>0</v>
      </c>
      <c r="E21" s="18">
        <f>SUM(B21:D21)</f>
        <v>0</v>
      </c>
      <c r="F21" s="18">
        <v>0</v>
      </c>
      <c r="G21" s="19" t="e">
        <f>F21/E21</f>
        <v>#DIV/0!</v>
      </c>
      <c r="H21" s="18">
        <v>0</v>
      </c>
      <c r="I21" s="19">
        <f>IF(E21=0,0,H21/E21)</f>
        <v>0</v>
      </c>
      <c r="J21" s="20">
        <f>E21+F21+H21</f>
        <v>0</v>
      </c>
    </row>
    <row r="22" spans="1:10" ht="13.5" customHeight="1" x14ac:dyDescent="0.2">
      <c r="A22" s="21" t="s">
        <v>45</v>
      </c>
      <c r="B22" s="24">
        <f>SUM(B20:B21)</f>
        <v>0</v>
      </c>
      <c r="C22" s="24">
        <f>SUM(C20:C21)</f>
        <v>0</v>
      </c>
      <c r="D22" s="24">
        <f>SUM(D20:D21)</f>
        <v>0</v>
      </c>
      <c r="E22" s="24">
        <f>SUM(E20:E21)</f>
        <v>0</v>
      </c>
      <c r="F22" s="24">
        <f>SUM(F20:F21)</f>
        <v>0</v>
      </c>
      <c r="G22" s="25" t="e">
        <f>F22/E22</f>
        <v>#DIV/0!</v>
      </c>
      <c r="H22" s="24">
        <f>SUM(H20:H21)</f>
        <v>0</v>
      </c>
      <c r="I22" s="11">
        <v>0</v>
      </c>
      <c r="J22" s="26">
        <f>SUM(J20:J21)</f>
        <v>0</v>
      </c>
    </row>
    <row r="23" spans="1:10" ht="13.5" customHeight="1" x14ac:dyDescent="0.2">
      <c r="A23" s="21" t="s">
        <v>46</v>
      </c>
      <c r="B23" s="18"/>
      <c r="C23" s="18"/>
      <c r="D23" s="18"/>
      <c r="E23" s="18"/>
      <c r="F23" s="18"/>
      <c r="G23" s="19"/>
      <c r="H23" s="18"/>
      <c r="I23" s="18"/>
      <c r="J23" s="20"/>
    </row>
    <row r="24" spans="1:10" ht="13.5" customHeight="1" x14ac:dyDescent="0.2">
      <c r="A24" s="17" t="s">
        <v>47</v>
      </c>
      <c r="B24" s="18">
        <f>J12</f>
        <v>0</v>
      </c>
      <c r="C24" s="18">
        <v>0</v>
      </c>
      <c r="D24" s="18">
        <v>0</v>
      </c>
      <c r="E24" s="18">
        <f>SUM(B24:D24)</f>
        <v>0</v>
      </c>
      <c r="F24" s="18">
        <v>0</v>
      </c>
      <c r="G24" s="19" t="e">
        <f>F24/E24</f>
        <v>#DIV/0!</v>
      </c>
      <c r="H24" s="18">
        <v>0</v>
      </c>
      <c r="I24" s="19">
        <f>IF(E24=0,0,H24/E24)</f>
        <v>0</v>
      </c>
      <c r="J24" s="20">
        <f>E24+F24+H24</f>
        <v>0</v>
      </c>
    </row>
    <row r="25" spans="1:10" ht="13.5" customHeight="1" x14ac:dyDescent="0.2">
      <c r="A25" s="17" t="s">
        <v>48</v>
      </c>
      <c r="B25" s="18">
        <f>J13</f>
        <v>0</v>
      </c>
      <c r="C25" s="18">
        <v>0</v>
      </c>
      <c r="D25" s="18">
        <v>0</v>
      </c>
      <c r="E25" s="18">
        <f>SUM(B25:D25)</f>
        <v>0</v>
      </c>
      <c r="F25" s="18">
        <v>0</v>
      </c>
      <c r="G25" s="19" t="e">
        <f>F25/E25</f>
        <v>#DIV/0!</v>
      </c>
      <c r="H25" s="18">
        <v>0</v>
      </c>
      <c r="I25" s="19">
        <f>IF(E25=0,0,H25/E25)</f>
        <v>0</v>
      </c>
      <c r="J25" s="20">
        <f>E25+F25+H25</f>
        <v>0</v>
      </c>
    </row>
    <row r="26" spans="1:10" ht="13.5" customHeight="1" x14ac:dyDescent="0.2">
      <c r="A26" s="17" t="s">
        <v>49</v>
      </c>
      <c r="B26" s="18">
        <f>J14</f>
        <v>0</v>
      </c>
      <c r="C26" s="18">
        <v>0</v>
      </c>
      <c r="D26" s="18">
        <v>0</v>
      </c>
      <c r="E26" s="18">
        <f>SUM(B26:D26)</f>
        <v>0</v>
      </c>
      <c r="F26" s="18">
        <v>0</v>
      </c>
      <c r="G26" s="19" t="e">
        <f>F26/E26</f>
        <v>#DIV/0!</v>
      </c>
      <c r="H26" s="18">
        <v>0</v>
      </c>
      <c r="I26" s="19">
        <f>IF(E26=0,0,H26/E26)</f>
        <v>0</v>
      </c>
      <c r="J26" s="20">
        <f>E26+F26+H26</f>
        <v>0</v>
      </c>
    </row>
    <row r="27" spans="1:10" ht="13.5" customHeight="1" x14ac:dyDescent="0.2">
      <c r="A27" s="22" t="s">
        <v>45</v>
      </c>
      <c r="B27" s="27">
        <f>SUM(B24:B26)</f>
        <v>0</v>
      </c>
      <c r="C27" s="27">
        <f>SUM(C24:C26)</f>
        <v>0</v>
      </c>
      <c r="D27" s="27">
        <f>SUM(D24:D26)</f>
        <v>0</v>
      </c>
      <c r="E27" s="27">
        <f>SUM(E24:E26)</f>
        <v>0</v>
      </c>
      <c r="F27" s="27">
        <f>SUM(F24:F26)</f>
        <v>0</v>
      </c>
      <c r="G27" s="28" t="e">
        <f>F27/E27</f>
        <v>#DIV/0!</v>
      </c>
      <c r="H27" s="27">
        <f>SUM(H24:H26)</f>
        <v>0</v>
      </c>
      <c r="I27" s="23">
        <v>0</v>
      </c>
      <c r="J27" s="29">
        <f>SUM(J24:J26)</f>
        <v>0</v>
      </c>
    </row>
  </sheetData>
  <mergeCells count="1">
    <mergeCell ref="F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7AB2B-B7EC-406B-A0D1-4C0DB65D169E}">
  <dimension ref="A1:J55"/>
  <sheetViews>
    <sheetView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4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28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5" t="s">
        <v>27</v>
      </c>
    </row>
    <row r="8" spans="1:10" ht="13.5" customHeight="1" x14ac:dyDescent="0.2">
      <c r="A8" s="9" t="s">
        <v>29</v>
      </c>
      <c r="B8" s="11">
        <v>22447.91</v>
      </c>
      <c r="C8" s="11">
        <v>18823.8</v>
      </c>
      <c r="D8" s="11">
        <v>20821.099999999999</v>
      </c>
      <c r="E8" s="11">
        <v>17484.23</v>
      </c>
      <c r="F8" s="11">
        <f>E8- D8</f>
        <v>-3336.869999999999</v>
      </c>
      <c r="G8" s="14">
        <f>(E8- D8)/D8</f>
        <v>-0.1602638669426687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17" t="s">
        <v>30</v>
      </c>
      <c r="B9" s="18">
        <v>10528.83</v>
      </c>
      <c r="C9" s="18">
        <v>6627.49</v>
      </c>
      <c r="D9" s="18">
        <v>10738.14</v>
      </c>
      <c r="E9" s="18">
        <v>18421.72</v>
      </c>
      <c r="F9" s="18">
        <f>E9- D9</f>
        <v>7683.5800000000017</v>
      </c>
      <c r="G9" s="19">
        <f>(E9- D9)/D9</f>
        <v>0.71554105273352764</v>
      </c>
      <c r="H9" s="18">
        <v>0</v>
      </c>
      <c r="I9" s="18">
        <v>0</v>
      </c>
      <c r="J9" s="20">
        <f>H9+ I9</f>
        <v>0</v>
      </c>
    </row>
    <row r="10" spans="1:10" ht="13.5" customHeight="1" x14ac:dyDescent="0.2">
      <c r="A10" s="17" t="s">
        <v>31</v>
      </c>
      <c r="B10" s="18">
        <v>11368.09</v>
      </c>
      <c r="C10" s="18">
        <v>11841.88</v>
      </c>
      <c r="D10" s="18">
        <v>11616.69</v>
      </c>
      <c r="E10" s="18">
        <v>32348.2</v>
      </c>
      <c r="F10" s="18">
        <f>E10- D10</f>
        <v>20731.510000000002</v>
      </c>
      <c r="G10" s="19">
        <f>(E10- D10)/D10</f>
        <v>1.7846314225480753</v>
      </c>
      <c r="H10" s="18">
        <v>0</v>
      </c>
      <c r="I10" s="18">
        <v>0</v>
      </c>
      <c r="J10" s="20">
        <f>H10+ I10</f>
        <v>0</v>
      </c>
    </row>
    <row r="11" spans="1:10" ht="13.5" customHeight="1" x14ac:dyDescent="0.2">
      <c r="A11" s="17" t="s">
        <v>32</v>
      </c>
      <c r="B11" s="18">
        <v>16842.330000000002</v>
      </c>
      <c r="C11" s="18">
        <v>4911</v>
      </c>
      <c r="D11" s="18">
        <v>3000</v>
      </c>
      <c r="E11" s="18">
        <v>3425</v>
      </c>
      <c r="F11" s="18">
        <f>E11- D11</f>
        <v>425</v>
      </c>
      <c r="G11" s="19">
        <f>(E11- D11)/D11</f>
        <v>0.14166666666666666</v>
      </c>
      <c r="H11" s="18">
        <v>0</v>
      </c>
      <c r="I11" s="18">
        <v>0</v>
      </c>
      <c r="J11" s="20">
        <f>H11+ I11</f>
        <v>0</v>
      </c>
    </row>
    <row r="12" spans="1:10" ht="13.5" customHeight="1" x14ac:dyDescent="0.2">
      <c r="A12" s="17" t="s">
        <v>33</v>
      </c>
      <c r="B12" s="18">
        <v>43989.99</v>
      </c>
      <c r="C12" s="18">
        <v>31214.28</v>
      </c>
      <c r="D12" s="18">
        <v>61400.02</v>
      </c>
      <c r="E12" s="18">
        <v>9802.5300000000007</v>
      </c>
      <c r="F12" s="18">
        <f>E12- D12</f>
        <v>-51597.49</v>
      </c>
      <c r="G12" s="19">
        <f>(E12- D12)/D12</f>
        <v>-0.84034972627044746</v>
      </c>
      <c r="H12" s="18">
        <v>0</v>
      </c>
      <c r="I12" s="18">
        <v>0</v>
      </c>
      <c r="J12" s="20">
        <f>H12+ I12</f>
        <v>0</v>
      </c>
    </row>
    <row r="13" spans="1:10" ht="13.5" customHeight="1" x14ac:dyDescent="0.2">
      <c r="A13" s="17" t="s">
        <v>34</v>
      </c>
      <c r="B13" s="18">
        <v>2897.16</v>
      </c>
      <c r="C13" s="18">
        <v>7083.93</v>
      </c>
      <c r="D13" s="18">
        <v>11219.06</v>
      </c>
      <c r="E13" s="18">
        <v>16184.36</v>
      </c>
      <c r="F13" s="18">
        <f>E13- D13</f>
        <v>4965.3000000000011</v>
      </c>
      <c r="G13" s="19">
        <f>(E13- D13)/D13</f>
        <v>0.4425771856109158</v>
      </c>
      <c r="H13" s="18">
        <v>0</v>
      </c>
      <c r="I13" s="18">
        <v>0</v>
      </c>
      <c r="J13" s="20">
        <f>H13+ I13</f>
        <v>0</v>
      </c>
    </row>
    <row r="14" spans="1:10" ht="13.5" customHeight="1" x14ac:dyDescent="0.2">
      <c r="A14" s="17" t="s">
        <v>35</v>
      </c>
      <c r="B14" s="18">
        <v>10129.94</v>
      </c>
      <c r="C14" s="18">
        <v>36735.56</v>
      </c>
      <c r="D14" s="18">
        <v>14885.15</v>
      </c>
      <c r="E14" s="18">
        <v>2021786.56</v>
      </c>
      <c r="F14" s="18">
        <f>E14- D14</f>
        <v>2006901.4100000001</v>
      </c>
      <c r="G14" s="19">
        <f>(E14- D14)/D14</f>
        <v>134.82574310638455</v>
      </c>
      <c r="H14" s="18">
        <v>0</v>
      </c>
      <c r="I14" s="18">
        <v>0</v>
      </c>
      <c r="J14" s="20">
        <f>H14+ I14</f>
        <v>0</v>
      </c>
    </row>
    <row r="15" spans="1:10" ht="13.5" customHeight="1" x14ac:dyDescent="0.2">
      <c r="A15" s="17" t="s">
        <v>36</v>
      </c>
      <c r="B15" s="18">
        <v>27951.86</v>
      </c>
      <c r="C15" s="18">
        <v>4650.45</v>
      </c>
      <c r="D15" s="18">
        <v>44256.12</v>
      </c>
      <c r="E15" s="18">
        <v>92431.29</v>
      </c>
      <c r="F15" s="18">
        <f>E15- D15</f>
        <v>48175.169999999991</v>
      </c>
      <c r="G15" s="19">
        <f>(E15- D15)/D15</f>
        <v>1.0885538542465989</v>
      </c>
      <c r="H15" s="18">
        <v>0</v>
      </c>
      <c r="I15" s="18">
        <v>0</v>
      </c>
      <c r="J15" s="20">
        <f>H15+ I15</f>
        <v>0</v>
      </c>
    </row>
    <row r="16" spans="1:10" ht="13.5" customHeight="1" x14ac:dyDescent="0.2">
      <c r="A16" s="17" t="s">
        <v>37</v>
      </c>
      <c r="B16" s="18">
        <v>24577.25</v>
      </c>
      <c r="C16" s="18">
        <v>17768.560000000001</v>
      </c>
      <c r="D16" s="18">
        <v>17111.68</v>
      </c>
      <c r="E16" s="18">
        <v>30233.47</v>
      </c>
      <c r="F16" s="18">
        <f>E16- D16</f>
        <v>13121.79</v>
      </c>
      <c r="G16" s="19">
        <f>(E16- D16)/D16</f>
        <v>0.76683236245652098</v>
      </c>
      <c r="H16" s="18">
        <v>0</v>
      </c>
      <c r="I16" s="18">
        <v>0</v>
      </c>
      <c r="J16" s="20">
        <f>H16+ I16</f>
        <v>0</v>
      </c>
    </row>
    <row r="17" spans="1:10" ht="13.5" customHeight="1" x14ac:dyDescent="0.2">
      <c r="A17" s="17" t="s">
        <v>38</v>
      </c>
      <c r="B17" s="18">
        <v>0</v>
      </c>
      <c r="C17" s="18">
        <v>0</v>
      </c>
      <c r="D17" s="18">
        <v>0</v>
      </c>
      <c r="E17" s="18">
        <v>807.74</v>
      </c>
      <c r="F17" s="18">
        <f>E17- D17</f>
        <v>807.74</v>
      </c>
      <c r="G17" s="19" t="e">
        <f>(E17- D17)/D17</f>
        <v>#DIV/0!</v>
      </c>
      <c r="H17" s="18">
        <v>0</v>
      </c>
      <c r="I17" s="18">
        <v>0</v>
      </c>
      <c r="J17" s="20">
        <f>H17+ I17</f>
        <v>0</v>
      </c>
    </row>
    <row r="18" spans="1:10" ht="13.5" customHeight="1" x14ac:dyDescent="0.2">
      <c r="A18" s="17" t="s">
        <v>39</v>
      </c>
      <c r="B18" s="18">
        <v>25059.77</v>
      </c>
      <c r="C18" s="18">
        <v>27304.080000000002</v>
      </c>
      <c r="D18" s="18">
        <v>47978.45</v>
      </c>
      <c r="E18" s="18">
        <v>116163.27</v>
      </c>
      <c r="F18" s="18">
        <f>E18- D18</f>
        <v>68184.820000000007</v>
      </c>
      <c r="G18" s="19">
        <f>(E18- D18)/D18</f>
        <v>1.4211551227686599</v>
      </c>
      <c r="H18" s="18">
        <v>0</v>
      </c>
      <c r="I18" s="18">
        <v>0</v>
      </c>
      <c r="J18" s="20">
        <f>H18+ I18</f>
        <v>0</v>
      </c>
    </row>
    <row r="19" spans="1:10" ht="13.5" customHeight="1" x14ac:dyDescent="0.2">
      <c r="A19" s="17" t="s">
        <v>40</v>
      </c>
      <c r="B19" s="18">
        <v>539.85</v>
      </c>
      <c r="C19" s="18">
        <v>241.3</v>
      </c>
      <c r="D19" s="18">
        <v>0</v>
      </c>
      <c r="E19" s="18">
        <v>0</v>
      </c>
      <c r="F19" s="18">
        <f>E19- D19</f>
        <v>0</v>
      </c>
      <c r="G19" s="19" t="e">
        <f>(E19- D19)/D19</f>
        <v>#DIV/0!</v>
      </c>
      <c r="H19" s="18">
        <v>0</v>
      </c>
      <c r="I19" s="18">
        <v>0</v>
      </c>
      <c r="J19" s="20">
        <f>H19+ I19</f>
        <v>0</v>
      </c>
    </row>
    <row r="20" spans="1:10" ht="13.5" customHeight="1" x14ac:dyDescent="0.2">
      <c r="A20" s="17" t="s">
        <v>41</v>
      </c>
      <c r="B20" s="18">
        <v>1446.96</v>
      </c>
      <c r="C20" s="18">
        <v>2359.19</v>
      </c>
      <c r="D20" s="18">
        <v>639.79</v>
      </c>
      <c r="E20" s="18">
        <v>15830.93</v>
      </c>
      <c r="F20" s="18">
        <f>E20- D20</f>
        <v>15191.14</v>
      </c>
      <c r="G20" s="19">
        <f>(E20- D20)/D20</f>
        <v>23.743947232685727</v>
      </c>
      <c r="H20" s="18">
        <v>0</v>
      </c>
      <c r="I20" s="18">
        <v>0</v>
      </c>
      <c r="J20" s="20">
        <f>H20+ I20</f>
        <v>0</v>
      </c>
    </row>
    <row r="21" spans="1:10" ht="13.5" customHeight="1" x14ac:dyDescent="0.2">
      <c r="A21" s="17" t="s">
        <v>42</v>
      </c>
      <c r="B21" s="18">
        <v>4279.88</v>
      </c>
      <c r="C21" s="18">
        <v>4506.3</v>
      </c>
      <c r="D21" s="18">
        <v>4411.88</v>
      </c>
      <c r="E21" s="18">
        <v>1952.07</v>
      </c>
      <c r="F21" s="18">
        <f>E21- D21</f>
        <v>-2459.8100000000004</v>
      </c>
      <c r="G21" s="19">
        <f>(E21- D21)/D21</f>
        <v>-0.55754236289291648</v>
      </c>
      <c r="H21" s="18">
        <v>0</v>
      </c>
      <c r="I21" s="18">
        <v>0</v>
      </c>
      <c r="J21" s="20">
        <f>H21+ I21</f>
        <v>0</v>
      </c>
    </row>
    <row r="22" spans="1:10" ht="13.5" customHeight="1" x14ac:dyDescent="0.2">
      <c r="A22" s="17" t="s">
        <v>43</v>
      </c>
      <c r="B22" s="18">
        <v>144054.84</v>
      </c>
      <c r="C22" s="18">
        <v>132848.93</v>
      </c>
      <c r="D22" s="18">
        <v>132919.53</v>
      </c>
      <c r="E22" s="18">
        <v>169340.65</v>
      </c>
      <c r="F22" s="18">
        <f>E22- D22</f>
        <v>36421.119999999995</v>
      </c>
      <c r="G22" s="19">
        <f>(E22- D22)/D22</f>
        <v>0.27400879313972892</v>
      </c>
      <c r="H22" s="18">
        <v>0</v>
      </c>
      <c r="I22" s="18">
        <v>0</v>
      </c>
      <c r="J22" s="20">
        <f>H22+ I22</f>
        <v>0</v>
      </c>
    </row>
    <row r="23" spans="1:10" ht="13.5" customHeight="1" x14ac:dyDescent="0.2">
      <c r="A23" s="17" t="s">
        <v>44</v>
      </c>
      <c r="B23" s="18">
        <v>30564.639999999999</v>
      </c>
      <c r="C23" s="18">
        <v>17566.240000000002</v>
      </c>
      <c r="D23" s="18">
        <v>19259.060000000001</v>
      </c>
      <c r="E23" s="18">
        <v>17592.060000000001</v>
      </c>
      <c r="F23" s="18">
        <f>E23- D23</f>
        <v>-1667</v>
      </c>
      <c r="G23" s="19">
        <f>(E23- D23)/D23</f>
        <v>-8.6556664759339236E-2</v>
      </c>
      <c r="H23" s="18">
        <v>0</v>
      </c>
      <c r="I23" s="18">
        <v>0</v>
      </c>
      <c r="J23" s="20">
        <f>H23+ I23</f>
        <v>0</v>
      </c>
    </row>
    <row r="24" spans="1:10" ht="13.5" customHeight="1" x14ac:dyDescent="0.2">
      <c r="A24" s="21" t="s">
        <v>45</v>
      </c>
      <c r="B24" s="24">
        <f>SUM(B8:B23)</f>
        <v>376679.3</v>
      </c>
      <c r="C24" s="24">
        <f>SUM(C8:C23)</f>
        <v>324482.99</v>
      </c>
      <c r="D24" s="24">
        <f>SUM(D8:D23)</f>
        <v>400256.67</v>
      </c>
      <c r="E24" s="24">
        <f>SUM(E8:E23)</f>
        <v>2563804.0800000005</v>
      </c>
      <c r="F24" s="24">
        <f>SUM(F8:F23)</f>
        <v>2163547.41</v>
      </c>
      <c r="G24" s="25">
        <f>(E24- D24)/D24</f>
        <v>5.4054000149454113</v>
      </c>
      <c r="H24" s="24">
        <f>SUM(H8:H23)</f>
        <v>0</v>
      </c>
      <c r="I24" s="11">
        <v>0</v>
      </c>
      <c r="J24" s="26">
        <f>SUM(J8:J23)</f>
        <v>0</v>
      </c>
    </row>
    <row r="25" spans="1:10" ht="16.5" customHeight="1" x14ac:dyDescent="0.2">
      <c r="A25" s="21" t="s">
        <v>46</v>
      </c>
      <c r="B25" s="18"/>
      <c r="C25" s="18"/>
      <c r="D25" s="18"/>
      <c r="E25" s="18"/>
      <c r="F25" s="18"/>
      <c r="G25" s="19"/>
      <c r="H25" s="18"/>
      <c r="I25" s="18"/>
      <c r="J25" s="20"/>
    </row>
    <row r="26" spans="1:10" ht="13.5" customHeight="1" x14ac:dyDescent="0.2">
      <c r="A26" s="17" t="s">
        <v>47</v>
      </c>
      <c r="B26" s="18">
        <v>373910.66</v>
      </c>
      <c r="C26" s="18">
        <v>300724.46999999997</v>
      </c>
      <c r="D26" s="18">
        <v>400254.84</v>
      </c>
      <c r="E26" s="18">
        <v>2563804.08</v>
      </c>
      <c r="F26" s="18">
        <f>E26- D26</f>
        <v>2163549.2400000002</v>
      </c>
      <c r="G26" s="19">
        <f>(E26- D26)/D26</f>
        <v>5.4054293009923384</v>
      </c>
      <c r="H26" s="18">
        <v>0</v>
      </c>
      <c r="I26" s="18">
        <v>0</v>
      </c>
      <c r="J26" s="20">
        <f>H26+ I26</f>
        <v>0</v>
      </c>
    </row>
    <row r="27" spans="1:10" ht="13.5" customHeight="1" x14ac:dyDescent="0.2">
      <c r="A27" s="17" t="s">
        <v>48</v>
      </c>
      <c r="B27" s="18">
        <v>2768.64</v>
      </c>
      <c r="C27" s="18">
        <v>23758.52</v>
      </c>
      <c r="D27" s="18">
        <v>1.83</v>
      </c>
      <c r="E27" s="18">
        <v>0</v>
      </c>
      <c r="F27" s="18">
        <f>E27- D27</f>
        <v>-1.83</v>
      </c>
      <c r="G27" s="19">
        <f>(E27- D27)/D27</f>
        <v>-1</v>
      </c>
      <c r="H27" s="18">
        <v>0</v>
      </c>
      <c r="I27" s="18">
        <v>0</v>
      </c>
      <c r="J27" s="20">
        <f>H27+ I27</f>
        <v>0</v>
      </c>
    </row>
    <row r="28" spans="1:10" ht="13.5" customHeight="1" x14ac:dyDescent="0.2">
      <c r="A28" s="17" t="s">
        <v>49</v>
      </c>
      <c r="B28" s="18">
        <v>0</v>
      </c>
      <c r="C28" s="18">
        <v>0</v>
      </c>
      <c r="D28" s="18">
        <v>0</v>
      </c>
      <c r="E28" s="18">
        <v>0</v>
      </c>
      <c r="F28" s="18">
        <f>E28- D28</f>
        <v>0</v>
      </c>
      <c r="G28" s="19" t="e">
        <f>(E28- D28)/D28</f>
        <v>#DIV/0!</v>
      </c>
      <c r="H28" s="18">
        <v>0</v>
      </c>
      <c r="I28" s="18">
        <v>0</v>
      </c>
      <c r="J28" s="20">
        <f>H28+ I28</f>
        <v>0</v>
      </c>
    </row>
    <row r="29" spans="1:10" ht="13.5" customHeight="1" x14ac:dyDescent="0.2">
      <c r="A29" s="22" t="s">
        <v>45</v>
      </c>
      <c r="B29" s="27">
        <f>SUM(B26:B28)</f>
        <v>376679.3</v>
      </c>
      <c r="C29" s="27">
        <f>SUM(C26:C28)</f>
        <v>324482.99</v>
      </c>
      <c r="D29" s="27">
        <f>SUM(D26:D28)</f>
        <v>400256.67000000004</v>
      </c>
      <c r="E29" s="27">
        <f>SUM(E26:E28)</f>
        <v>2563804.08</v>
      </c>
      <c r="F29" s="27">
        <f>SUM(F26:F28)</f>
        <v>2163547.41</v>
      </c>
      <c r="G29" s="28">
        <f>(E29- D29)/D29</f>
        <v>5.4054000149454096</v>
      </c>
      <c r="H29" s="27">
        <f>SUM(H26:H28)</f>
        <v>0</v>
      </c>
      <c r="I29" s="23">
        <v>0</v>
      </c>
      <c r="J29" s="29">
        <f>SUM(J26:J28)</f>
        <v>0</v>
      </c>
    </row>
    <row r="32" spans="1:10" ht="13.5" customHeight="1" x14ac:dyDescent="0.2">
      <c r="A32" s="3" t="s">
        <v>50</v>
      </c>
      <c r="B32" s="3" t="s">
        <v>51</v>
      </c>
      <c r="C32" s="3" t="s">
        <v>52</v>
      </c>
      <c r="D32" s="3" t="s">
        <v>53</v>
      </c>
      <c r="E32" s="3" t="s">
        <v>54</v>
      </c>
      <c r="F32" s="3" t="s">
        <v>55</v>
      </c>
      <c r="G32" s="3" t="s">
        <v>56</v>
      </c>
      <c r="H32" s="3" t="s">
        <v>57</v>
      </c>
      <c r="I32" s="3" t="s">
        <v>58</v>
      </c>
      <c r="J32" s="3" t="s">
        <v>59</v>
      </c>
    </row>
    <row r="33" spans="1:10" ht="36.950000000000003" customHeight="1" x14ac:dyDescent="0.2">
      <c r="A33" s="6" t="s">
        <v>60</v>
      </c>
      <c r="B33" s="7" t="s">
        <v>61</v>
      </c>
      <c r="C33" s="7" t="s">
        <v>62</v>
      </c>
      <c r="D33" s="7" t="s">
        <v>63</v>
      </c>
      <c r="E33" s="7" t="s">
        <v>64</v>
      </c>
      <c r="F33" s="7" t="s">
        <v>65</v>
      </c>
      <c r="G33" s="7" t="s">
        <v>66</v>
      </c>
      <c r="H33" s="7" t="s">
        <v>67</v>
      </c>
      <c r="I33" s="7" t="s">
        <v>66</v>
      </c>
      <c r="J33" s="8" t="s">
        <v>68</v>
      </c>
    </row>
    <row r="34" spans="1:10" ht="13.5" customHeight="1" x14ac:dyDescent="0.2">
      <c r="A34" s="9" t="s">
        <v>29</v>
      </c>
      <c r="B34" s="11">
        <f>J8</f>
        <v>0</v>
      </c>
      <c r="C34" s="11">
        <v>0</v>
      </c>
      <c r="D34" s="11">
        <v>0</v>
      </c>
      <c r="E34" s="11">
        <f>SUM(B34:D34)</f>
        <v>0</v>
      </c>
      <c r="F34" s="11">
        <v>0</v>
      </c>
      <c r="G34" s="14" t="e">
        <f>F34/E34</f>
        <v>#DIV/0!</v>
      </c>
      <c r="H34" s="11">
        <v>0</v>
      </c>
      <c r="I34" s="14">
        <f>IF(E34=0,0,H34/E34)</f>
        <v>0</v>
      </c>
      <c r="J34" s="16">
        <f>E34+F34+H34</f>
        <v>0</v>
      </c>
    </row>
    <row r="35" spans="1:10" ht="13.5" customHeight="1" x14ac:dyDescent="0.2">
      <c r="A35" s="17" t="s">
        <v>30</v>
      </c>
      <c r="B35" s="18">
        <f>J9</f>
        <v>0</v>
      </c>
      <c r="C35" s="18">
        <v>0</v>
      </c>
      <c r="D35" s="18">
        <v>0</v>
      </c>
      <c r="E35" s="18">
        <f>SUM(B35:D35)</f>
        <v>0</v>
      </c>
      <c r="F35" s="18">
        <v>0</v>
      </c>
      <c r="G35" s="19" t="e">
        <f>F35/E35</f>
        <v>#DIV/0!</v>
      </c>
      <c r="H35" s="18">
        <v>0</v>
      </c>
      <c r="I35" s="19">
        <f>IF(E35=0,0,H35/E35)</f>
        <v>0</v>
      </c>
      <c r="J35" s="20">
        <f>E35+F35+H35</f>
        <v>0</v>
      </c>
    </row>
    <row r="36" spans="1:10" ht="13.5" customHeight="1" x14ac:dyDescent="0.2">
      <c r="A36" s="17" t="s">
        <v>31</v>
      </c>
      <c r="B36" s="18">
        <f>J10</f>
        <v>0</v>
      </c>
      <c r="C36" s="18">
        <v>0</v>
      </c>
      <c r="D36" s="18">
        <v>0</v>
      </c>
      <c r="E36" s="18">
        <f>SUM(B36:D36)</f>
        <v>0</v>
      </c>
      <c r="F36" s="18">
        <v>0</v>
      </c>
      <c r="G36" s="19" t="e">
        <f>F36/E36</f>
        <v>#DIV/0!</v>
      </c>
      <c r="H36" s="18">
        <v>0</v>
      </c>
      <c r="I36" s="19">
        <f>IF(E36=0,0,H36/E36)</f>
        <v>0</v>
      </c>
      <c r="J36" s="20">
        <f>E36+F36+H36</f>
        <v>0</v>
      </c>
    </row>
    <row r="37" spans="1:10" ht="13.5" customHeight="1" x14ac:dyDescent="0.2">
      <c r="A37" s="17" t="s">
        <v>32</v>
      </c>
      <c r="B37" s="18">
        <f>J11</f>
        <v>0</v>
      </c>
      <c r="C37" s="18">
        <v>0</v>
      </c>
      <c r="D37" s="18">
        <v>0</v>
      </c>
      <c r="E37" s="18">
        <f>SUM(B37:D37)</f>
        <v>0</v>
      </c>
      <c r="F37" s="18">
        <v>0</v>
      </c>
      <c r="G37" s="19" t="e">
        <f>F37/E37</f>
        <v>#DIV/0!</v>
      </c>
      <c r="H37" s="18">
        <v>0</v>
      </c>
      <c r="I37" s="19">
        <f>IF(E37=0,0,H37/E37)</f>
        <v>0</v>
      </c>
      <c r="J37" s="20">
        <f>E37+F37+H37</f>
        <v>0</v>
      </c>
    </row>
    <row r="38" spans="1:10" ht="13.5" customHeight="1" x14ac:dyDescent="0.2">
      <c r="A38" s="17" t="s">
        <v>33</v>
      </c>
      <c r="B38" s="18">
        <f>J12</f>
        <v>0</v>
      </c>
      <c r="C38" s="18">
        <v>0</v>
      </c>
      <c r="D38" s="18">
        <v>0</v>
      </c>
      <c r="E38" s="18">
        <f>SUM(B38:D38)</f>
        <v>0</v>
      </c>
      <c r="F38" s="18">
        <v>0</v>
      </c>
      <c r="G38" s="19" t="e">
        <f>F38/E38</f>
        <v>#DIV/0!</v>
      </c>
      <c r="H38" s="18">
        <v>0</v>
      </c>
      <c r="I38" s="19">
        <f>IF(E38=0,0,H38/E38)</f>
        <v>0</v>
      </c>
      <c r="J38" s="20">
        <f>E38+F38+H38</f>
        <v>0</v>
      </c>
    </row>
    <row r="39" spans="1:10" ht="13.5" customHeight="1" x14ac:dyDescent="0.2">
      <c r="A39" s="17" t="s">
        <v>34</v>
      </c>
      <c r="B39" s="18">
        <f>J13</f>
        <v>0</v>
      </c>
      <c r="C39" s="18">
        <v>0</v>
      </c>
      <c r="D39" s="18">
        <v>0</v>
      </c>
      <c r="E39" s="18">
        <f>SUM(B39:D39)</f>
        <v>0</v>
      </c>
      <c r="F39" s="18">
        <v>0</v>
      </c>
      <c r="G39" s="19" t="e">
        <f>F39/E39</f>
        <v>#DIV/0!</v>
      </c>
      <c r="H39" s="18">
        <v>0</v>
      </c>
      <c r="I39" s="19">
        <f>IF(E39=0,0,H39/E39)</f>
        <v>0</v>
      </c>
      <c r="J39" s="20">
        <f>E39+F39+H39</f>
        <v>0</v>
      </c>
    </row>
    <row r="40" spans="1:10" ht="13.5" customHeight="1" x14ac:dyDescent="0.2">
      <c r="A40" s="17" t="s">
        <v>35</v>
      </c>
      <c r="B40" s="18">
        <f>J14</f>
        <v>0</v>
      </c>
      <c r="C40" s="18">
        <v>0</v>
      </c>
      <c r="D40" s="18">
        <v>0</v>
      </c>
      <c r="E40" s="18">
        <f>SUM(B40:D40)</f>
        <v>0</v>
      </c>
      <c r="F40" s="18">
        <v>0</v>
      </c>
      <c r="G40" s="19" t="e">
        <f>F40/E40</f>
        <v>#DIV/0!</v>
      </c>
      <c r="H40" s="18">
        <v>0</v>
      </c>
      <c r="I40" s="19">
        <f>IF(E40=0,0,H40/E40)</f>
        <v>0</v>
      </c>
      <c r="J40" s="20">
        <f>E40+F40+H40</f>
        <v>0</v>
      </c>
    </row>
    <row r="41" spans="1:10" ht="13.5" customHeight="1" x14ac:dyDescent="0.2">
      <c r="A41" s="17" t="s">
        <v>36</v>
      </c>
      <c r="B41" s="18">
        <f>J15</f>
        <v>0</v>
      </c>
      <c r="C41" s="18">
        <v>0</v>
      </c>
      <c r="D41" s="18">
        <v>0</v>
      </c>
      <c r="E41" s="18">
        <f>SUM(B41:D41)</f>
        <v>0</v>
      </c>
      <c r="F41" s="18">
        <v>0</v>
      </c>
      <c r="G41" s="19" t="e">
        <f>F41/E41</f>
        <v>#DIV/0!</v>
      </c>
      <c r="H41" s="18">
        <v>0</v>
      </c>
      <c r="I41" s="19">
        <f>IF(E41=0,0,H41/E41)</f>
        <v>0</v>
      </c>
      <c r="J41" s="20">
        <f>E41+F41+H41</f>
        <v>0</v>
      </c>
    </row>
    <row r="42" spans="1:10" ht="13.5" customHeight="1" x14ac:dyDescent="0.2">
      <c r="A42" s="17" t="s">
        <v>37</v>
      </c>
      <c r="B42" s="18">
        <f>J16</f>
        <v>0</v>
      </c>
      <c r="C42" s="18">
        <v>0</v>
      </c>
      <c r="D42" s="18">
        <v>0</v>
      </c>
      <c r="E42" s="18">
        <f>SUM(B42:D42)</f>
        <v>0</v>
      </c>
      <c r="F42" s="18">
        <v>0</v>
      </c>
      <c r="G42" s="19" t="e">
        <f>F42/E42</f>
        <v>#DIV/0!</v>
      </c>
      <c r="H42" s="18">
        <v>0</v>
      </c>
      <c r="I42" s="19">
        <f>IF(E42=0,0,H42/E42)</f>
        <v>0</v>
      </c>
      <c r="J42" s="20">
        <f>E42+F42+H42</f>
        <v>0</v>
      </c>
    </row>
    <row r="43" spans="1:10" ht="13.5" customHeight="1" x14ac:dyDescent="0.2">
      <c r="A43" s="17" t="s">
        <v>38</v>
      </c>
      <c r="B43" s="18">
        <f>J17</f>
        <v>0</v>
      </c>
      <c r="C43" s="18">
        <v>0</v>
      </c>
      <c r="D43" s="18">
        <v>0</v>
      </c>
      <c r="E43" s="18">
        <f>SUM(B43:D43)</f>
        <v>0</v>
      </c>
      <c r="F43" s="18">
        <v>0</v>
      </c>
      <c r="G43" s="19" t="e">
        <f>F43/E43</f>
        <v>#DIV/0!</v>
      </c>
      <c r="H43" s="18">
        <v>0</v>
      </c>
      <c r="I43" s="19">
        <f>IF(E43=0,0,H43/E43)</f>
        <v>0</v>
      </c>
      <c r="J43" s="20">
        <f>E43+F43+H43</f>
        <v>0</v>
      </c>
    </row>
    <row r="44" spans="1:10" ht="13.5" customHeight="1" x14ac:dyDescent="0.2">
      <c r="A44" s="17" t="s">
        <v>39</v>
      </c>
      <c r="B44" s="18">
        <f>J18</f>
        <v>0</v>
      </c>
      <c r="C44" s="18">
        <v>0</v>
      </c>
      <c r="D44" s="18">
        <v>0</v>
      </c>
      <c r="E44" s="18">
        <f>SUM(B44:D44)</f>
        <v>0</v>
      </c>
      <c r="F44" s="18">
        <v>0</v>
      </c>
      <c r="G44" s="19" t="e">
        <f>F44/E44</f>
        <v>#DIV/0!</v>
      </c>
      <c r="H44" s="18">
        <v>0</v>
      </c>
      <c r="I44" s="19">
        <f>IF(E44=0,0,H44/E44)</f>
        <v>0</v>
      </c>
      <c r="J44" s="20">
        <f>E44+F44+H44</f>
        <v>0</v>
      </c>
    </row>
    <row r="45" spans="1:10" ht="13.5" customHeight="1" x14ac:dyDescent="0.2">
      <c r="A45" s="17" t="s">
        <v>40</v>
      </c>
      <c r="B45" s="18">
        <f>J19</f>
        <v>0</v>
      </c>
      <c r="C45" s="18">
        <v>0</v>
      </c>
      <c r="D45" s="18">
        <v>0</v>
      </c>
      <c r="E45" s="18">
        <f>SUM(B45:D45)</f>
        <v>0</v>
      </c>
      <c r="F45" s="18">
        <v>0</v>
      </c>
      <c r="G45" s="19" t="e">
        <f>F45/E45</f>
        <v>#DIV/0!</v>
      </c>
      <c r="H45" s="18">
        <v>0</v>
      </c>
      <c r="I45" s="19">
        <f>IF(E45=0,0,H45/E45)</f>
        <v>0</v>
      </c>
      <c r="J45" s="20">
        <f>E45+F45+H45</f>
        <v>0</v>
      </c>
    </row>
    <row r="46" spans="1:10" ht="13.5" customHeight="1" x14ac:dyDescent="0.2">
      <c r="A46" s="17" t="s">
        <v>41</v>
      </c>
      <c r="B46" s="18">
        <f>J20</f>
        <v>0</v>
      </c>
      <c r="C46" s="18">
        <v>0</v>
      </c>
      <c r="D46" s="18">
        <v>0</v>
      </c>
      <c r="E46" s="18">
        <f>SUM(B46:D46)</f>
        <v>0</v>
      </c>
      <c r="F46" s="18">
        <v>0</v>
      </c>
      <c r="G46" s="19" t="e">
        <f>F46/E46</f>
        <v>#DIV/0!</v>
      </c>
      <c r="H46" s="18">
        <v>0</v>
      </c>
      <c r="I46" s="19">
        <f>IF(E46=0,0,H46/E46)</f>
        <v>0</v>
      </c>
      <c r="J46" s="20">
        <f>E46+F46+H46</f>
        <v>0</v>
      </c>
    </row>
    <row r="47" spans="1:10" ht="13.5" customHeight="1" x14ac:dyDescent="0.2">
      <c r="A47" s="17" t="s">
        <v>42</v>
      </c>
      <c r="B47" s="18">
        <f>J21</f>
        <v>0</v>
      </c>
      <c r="C47" s="18">
        <v>0</v>
      </c>
      <c r="D47" s="18">
        <v>0</v>
      </c>
      <c r="E47" s="18">
        <f>SUM(B47:D47)</f>
        <v>0</v>
      </c>
      <c r="F47" s="18">
        <v>0</v>
      </c>
      <c r="G47" s="19" t="e">
        <f>F47/E47</f>
        <v>#DIV/0!</v>
      </c>
      <c r="H47" s="18">
        <v>0</v>
      </c>
      <c r="I47" s="19">
        <f>IF(E47=0,0,H47/E47)</f>
        <v>0</v>
      </c>
      <c r="J47" s="20">
        <f>E47+F47+H47</f>
        <v>0</v>
      </c>
    </row>
    <row r="48" spans="1:10" ht="13.5" customHeight="1" x14ac:dyDescent="0.2">
      <c r="A48" s="17" t="s">
        <v>43</v>
      </c>
      <c r="B48" s="18">
        <f>J22</f>
        <v>0</v>
      </c>
      <c r="C48" s="18">
        <v>0</v>
      </c>
      <c r="D48" s="18">
        <v>0</v>
      </c>
      <c r="E48" s="18">
        <f>SUM(B48:D48)</f>
        <v>0</v>
      </c>
      <c r="F48" s="18">
        <v>0</v>
      </c>
      <c r="G48" s="19" t="e">
        <f>F48/E48</f>
        <v>#DIV/0!</v>
      </c>
      <c r="H48" s="18">
        <v>0</v>
      </c>
      <c r="I48" s="19">
        <f>IF(E48=0,0,H48/E48)</f>
        <v>0</v>
      </c>
      <c r="J48" s="20">
        <f>E48+F48+H48</f>
        <v>0</v>
      </c>
    </row>
    <row r="49" spans="1:10" ht="13.5" customHeight="1" x14ac:dyDescent="0.2">
      <c r="A49" s="17" t="s">
        <v>44</v>
      </c>
      <c r="B49" s="18">
        <f>J23</f>
        <v>0</v>
      </c>
      <c r="C49" s="18">
        <v>0</v>
      </c>
      <c r="D49" s="18">
        <v>0</v>
      </c>
      <c r="E49" s="18">
        <f>SUM(B49:D49)</f>
        <v>0</v>
      </c>
      <c r="F49" s="18">
        <v>0</v>
      </c>
      <c r="G49" s="19" t="e">
        <f>F49/E49</f>
        <v>#DIV/0!</v>
      </c>
      <c r="H49" s="18">
        <v>0</v>
      </c>
      <c r="I49" s="19">
        <f>IF(E49=0,0,H49/E49)</f>
        <v>0</v>
      </c>
      <c r="J49" s="20">
        <f>E49+F49+H49</f>
        <v>0</v>
      </c>
    </row>
    <row r="50" spans="1:10" ht="13.5" customHeight="1" x14ac:dyDescent="0.2">
      <c r="A50" s="21" t="s">
        <v>45</v>
      </c>
      <c r="B50" s="24">
        <f>SUM(B34:B49)</f>
        <v>0</v>
      </c>
      <c r="C50" s="24">
        <f>SUM(C34:C49)</f>
        <v>0</v>
      </c>
      <c r="D50" s="24">
        <f>SUM(D34:D49)</f>
        <v>0</v>
      </c>
      <c r="E50" s="24">
        <f>SUM(E34:E49)</f>
        <v>0</v>
      </c>
      <c r="F50" s="24">
        <f>SUM(F34:F49)</f>
        <v>0</v>
      </c>
      <c r="G50" s="25" t="e">
        <f>F50/E50</f>
        <v>#DIV/0!</v>
      </c>
      <c r="H50" s="24">
        <f>SUM(H34:H49)</f>
        <v>0</v>
      </c>
      <c r="I50" s="11">
        <v>0</v>
      </c>
      <c r="J50" s="26">
        <f>SUM(J34:J49)</f>
        <v>0</v>
      </c>
    </row>
    <row r="51" spans="1:10" ht="13.5" customHeight="1" x14ac:dyDescent="0.2">
      <c r="A51" s="21" t="s">
        <v>46</v>
      </c>
      <c r="B51" s="18"/>
      <c r="C51" s="18"/>
      <c r="D51" s="18"/>
      <c r="E51" s="18"/>
      <c r="F51" s="18"/>
      <c r="G51" s="19"/>
      <c r="H51" s="18"/>
      <c r="I51" s="18"/>
      <c r="J51" s="20"/>
    </row>
    <row r="52" spans="1:10" ht="13.5" customHeight="1" x14ac:dyDescent="0.2">
      <c r="A52" s="17" t="s">
        <v>47</v>
      </c>
      <c r="B52" s="18">
        <f>J26</f>
        <v>0</v>
      </c>
      <c r="C52" s="18">
        <v>0</v>
      </c>
      <c r="D52" s="18">
        <v>0</v>
      </c>
      <c r="E52" s="18">
        <f>SUM(B52:D52)</f>
        <v>0</v>
      </c>
      <c r="F52" s="18">
        <v>0</v>
      </c>
      <c r="G52" s="19" t="e">
        <f>F52/E52</f>
        <v>#DIV/0!</v>
      </c>
      <c r="H52" s="18">
        <v>0</v>
      </c>
      <c r="I52" s="19">
        <f>IF(E52=0,0,H52/E52)</f>
        <v>0</v>
      </c>
      <c r="J52" s="20">
        <f>E52+F52+H52</f>
        <v>0</v>
      </c>
    </row>
    <row r="53" spans="1:10" ht="13.5" customHeight="1" x14ac:dyDescent="0.2">
      <c r="A53" s="17" t="s">
        <v>48</v>
      </c>
      <c r="B53" s="18">
        <f>J27</f>
        <v>0</v>
      </c>
      <c r="C53" s="18">
        <v>0</v>
      </c>
      <c r="D53" s="18">
        <v>0</v>
      </c>
      <c r="E53" s="18">
        <f>SUM(B53:D53)</f>
        <v>0</v>
      </c>
      <c r="F53" s="18">
        <v>0</v>
      </c>
      <c r="G53" s="19" t="e">
        <f>F53/E53</f>
        <v>#DIV/0!</v>
      </c>
      <c r="H53" s="18">
        <v>0</v>
      </c>
      <c r="I53" s="19">
        <f>IF(E53=0,0,H53/E53)</f>
        <v>0</v>
      </c>
      <c r="J53" s="20">
        <f>E53+F53+H53</f>
        <v>0</v>
      </c>
    </row>
    <row r="54" spans="1:10" ht="13.5" customHeight="1" x14ac:dyDescent="0.2">
      <c r="A54" s="17" t="s">
        <v>49</v>
      </c>
      <c r="B54" s="18">
        <f>J28</f>
        <v>0</v>
      </c>
      <c r="C54" s="18">
        <v>0</v>
      </c>
      <c r="D54" s="18">
        <v>0</v>
      </c>
      <c r="E54" s="18">
        <f>SUM(B54:D54)</f>
        <v>0</v>
      </c>
      <c r="F54" s="18">
        <v>0</v>
      </c>
      <c r="G54" s="19" t="e">
        <f>F54/E54</f>
        <v>#DIV/0!</v>
      </c>
      <c r="H54" s="18">
        <v>0</v>
      </c>
      <c r="I54" s="19">
        <f>IF(E54=0,0,H54/E54)</f>
        <v>0</v>
      </c>
      <c r="J54" s="20">
        <f>E54+F54+H54</f>
        <v>0</v>
      </c>
    </row>
    <row r="55" spans="1:10" ht="13.5" customHeight="1" x14ac:dyDescent="0.2">
      <c r="A55" s="22" t="s">
        <v>45</v>
      </c>
      <c r="B55" s="27">
        <f>SUM(B52:B54)</f>
        <v>0</v>
      </c>
      <c r="C55" s="27">
        <f>SUM(C52:C54)</f>
        <v>0</v>
      </c>
      <c r="D55" s="27">
        <f>SUM(D52:D54)</f>
        <v>0</v>
      </c>
      <c r="E55" s="27">
        <f>SUM(E52:E54)</f>
        <v>0</v>
      </c>
      <c r="F55" s="27">
        <f>SUM(F52:F54)</f>
        <v>0</v>
      </c>
      <c r="G55" s="28" t="e">
        <f>F55/E55</f>
        <v>#DIV/0!</v>
      </c>
      <c r="H55" s="27">
        <f>SUM(H52:H54)</f>
        <v>0</v>
      </c>
      <c r="I55" s="23">
        <v>0</v>
      </c>
      <c r="J55" s="29">
        <f>SUM(J52:J54)</f>
        <v>0</v>
      </c>
    </row>
  </sheetData>
  <mergeCells count="1">
    <mergeCell ref="F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Related Programs(OE)</vt:lpstr>
      <vt:lpstr>Related Programs(TB)</vt:lpstr>
      <vt:lpstr>Educator Services Program(OE)</vt:lpstr>
      <vt:lpstr>Educator Services Program(TB)</vt:lpstr>
      <vt:lpstr>EDEC Postsecondary Programs(TB)</vt:lpstr>
      <vt:lpstr>Secondary and General Progr(OE)</vt:lpstr>
      <vt:lpstr>Secondary and General Progr(TB)</vt:lpstr>
      <vt:lpstr>CTE Administration(OE)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Shane Winslow</dc:creator>
  <cp:lastModifiedBy>Shane Winslow</cp:lastModifiedBy>
  <dcterms:created xsi:type="dcterms:W3CDTF">2023-08-10T20:51:16Z</dcterms:created>
  <dcterms:modified xsi:type="dcterms:W3CDTF">2023-08-10T20:52:28Z</dcterms:modified>
</cp:coreProperties>
</file>