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abase\B4\2024\"/>
    </mc:Choice>
  </mc:AlternateContent>
  <xr:revisionPtr revIDLastSave="0" documentId="8_{6DB57D5A-3AA9-4EE1-B691-328EE20EC2A1}" xr6:coauthVersionLast="47" xr6:coauthVersionMax="47" xr10:uidLastSave="{00000000-0000-0000-0000-000000000000}"/>
  <bookViews>
    <workbookView xWindow="-110" yWindow="-110" windowWidth="19420" windowHeight="10420" xr2:uid="{CAAD372B-62A7-4142-B7B0-F1DC4684228B}"/>
  </bookViews>
  <sheets>
    <sheet name="TechHelp(OE)" sheetId="7" r:id="rId1"/>
    <sheet name="Small Bus. Development Cent(OE)" sheetId="5" r:id="rId2"/>
    <sheet name="Boise State University(OE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7" l="1"/>
  <c r="J24" i="7"/>
  <c r="I24" i="7"/>
  <c r="G24" i="7"/>
  <c r="E24" i="7"/>
  <c r="B24" i="7"/>
  <c r="J23" i="7"/>
  <c r="I23" i="7"/>
  <c r="G23" i="7"/>
  <c r="E23" i="7"/>
  <c r="B23" i="7"/>
  <c r="J19" i="7"/>
  <c r="I19" i="7"/>
  <c r="G19" i="7"/>
  <c r="E19" i="7"/>
  <c r="B19" i="7"/>
  <c r="H25" i="7"/>
  <c r="D25" i="7"/>
  <c r="C25" i="7"/>
  <c r="F25" i="7"/>
  <c r="H20" i="7"/>
  <c r="F20" i="7"/>
  <c r="E20" i="7"/>
  <c r="D20" i="7"/>
  <c r="C20" i="7"/>
  <c r="B20" i="7"/>
  <c r="J20" i="7"/>
  <c r="H14" i="7"/>
  <c r="E14" i="7"/>
  <c r="G14" i="7" s="1"/>
  <c r="D14" i="7"/>
  <c r="C14" i="7"/>
  <c r="B14" i="7"/>
  <c r="J9" i="7"/>
  <c r="H9" i="7"/>
  <c r="E9" i="7"/>
  <c r="D9" i="7"/>
  <c r="G9" i="7" s="1"/>
  <c r="C9" i="7"/>
  <c r="B9" i="7"/>
  <c r="J13" i="7"/>
  <c r="G13" i="7"/>
  <c r="F13" i="7"/>
  <c r="J12" i="7"/>
  <c r="G12" i="7"/>
  <c r="F12" i="7"/>
  <c r="J11" i="7"/>
  <c r="B22" i="7" s="1"/>
  <c r="G11" i="7"/>
  <c r="F11" i="7"/>
  <c r="F14" i="7" s="1"/>
  <c r="J8" i="7"/>
  <c r="G8" i="7"/>
  <c r="F8" i="7"/>
  <c r="F9" i="7" s="1"/>
  <c r="G40" i="5"/>
  <c r="J43" i="5"/>
  <c r="I43" i="5"/>
  <c r="G43" i="5"/>
  <c r="E43" i="5"/>
  <c r="B43" i="5"/>
  <c r="J39" i="5"/>
  <c r="I39" i="5"/>
  <c r="G39" i="5"/>
  <c r="E39" i="5"/>
  <c r="B39" i="5"/>
  <c r="J38" i="5"/>
  <c r="I38" i="5"/>
  <c r="G38" i="5"/>
  <c r="E38" i="5"/>
  <c r="B38" i="5"/>
  <c r="J37" i="5"/>
  <c r="I37" i="5"/>
  <c r="G37" i="5"/>
  <c r="E37" i="5"/>
  <c r="B37" i="5"/>
  <c r="J36" i="5"/>
  <c r="I36" i="5"/>
  <c r="G36" i="5"/>
  <c r="E36" i="5"/>
  <c r="B36" i="5"/>
  <c r="J35" i="5"/>
  <c r="I35" i="5"/>
  <c r="G35" i="5"/>
  <c r="E35" i="5"/>
  <c r="B35" i="5"/>
  <c r="J34" i="5"/>
  <c r="I34" i="5"/>
  <c r="G34" i="5"/>
  <c r="E34" i="5"/>
  <c r="B34" i="5"/>
  <c r="J33" i="5"/>
  <c r="I33" i="5"/>
  <c r="G33" i="5"/>
  <c r="E33" i="5"/>
  <c r="B33" i="5"/>
  <c r="J32" i="5"/>
  <c r="I32" i="5"/>
  <c r="G32" i="5"/>
  <c r="E32" i="5"/>
  <c r="B32" i="5"/>
  <c r="J31" i="5"/>
  <c r="I31" i="5"/>
  <c r="G31" i="5"/>
  <c r="E31" i="5"/>
  <c r="B31" i="5"/>
  <c r="J30" i="5"/>
  <c r="I30" i="5"/>
  <c r="G30" i="5"/>
  <c r="E30" i="5"/>
  <c r="B30" i="5"/>
  <c r="J29" i="5"/>
  <c r="I29" i="5"/>
  <c r="G29" i="5"/>
  <c r="E29" i="5"/>
  <c r="B29" i="5"/>
  <c r="H45" i="5"/>
  <c r="D45" i="5"/>
  <c r="C45" i="5"/>
  <c r="F45" i="5"/>
  <c r="H40" i="5"/>
  <c r="E40" i="5"/>
  <c r="D40" i="5"/>
  <c r="C40" i="5"/>
  <c r="B40" i="5"/>
  <c r="J40" i="5"/>
  <c r="F40" i="5"/>
  <c r="H24" i="5"/>
  <c r="F24" i="5"/>
  <c r="E24" i="5"/>
  <c r="G24" i="5" s="1"/>
  <c r="D24" i="5"/>
  <c r="C24" i="5"/>
  <c r="B24" i="5"/>
  <c r="J19" i="5"/>
  <c r="H19" i="5"/>
  <c r="E19" i="5"/>
  <c r="D19" i="5"/>
  <c r="G19" i="5" s="1"/>
  <c r="C19" i="5"/>
  <c r="B19" i="5"/>
  <c r="J23" i="5"/>
  <c r="B44" i="5" s="1"/>
  <c r="E44" i="5" s="1"/>
  <c r="G23" i="5"/>
  <c r="F23" i="5"/>
  <c r="J22" i="5"/>
  <c r="G22" i="5"/>
  <c r="F22" i="5"/>
  <c r="J21" i="5"/>
  <c r="B42" i="5" s="1"/>
  <c r="G21" i="5"/>
  <c r="F21" i="5"/>
  <c r="J18" i="5"/>
  <c r="G18" i="5"/>
  <c r="F18" i="5"/>
  <c r="J17" i="5"/>
  <c r="G17" i="5"/>
  <c r="F17" i="5"/>
  <c r="J16" i="5"/>
  <c r="G16" i="5"/>
  <c r="F16" i="5"/>
  <c r="J15" i="5"/>
  <c r="G15" i="5"/>
  <c r="F15" i="5"/>
  <c r="J14" i="5"/>
  <c r="G14" i="5"/>
  <c r="F14" i="5"/>
  <c r="J13" i="5"/>
  <c r="G13" i="5"/>
  <c r="F13" i="5"/>
  <c r="J12" i="5"/>
  <c r="G12" i="5"/>
  <c r="F12" i="5"/>
  <c r="J11" i="5"/>
  <c r="G11" i="5"/>
  <c r="F11" i="5"/>
  <c r="J10" i="5"/>
  <c r="G10" i="5"/>
  <c r="F10" i="5"/>
  <c r="J9" i="5"/>
  <c r="G9" i="5"/>
  <c r="F9" i="5"/>
  <c r="J8" i="5"/>
  <c r="G8" i="5"/>
  <c r="F8" i="5"/>
  <c r="G62" i="3"/>
  <c r="J66" i="3"/>
  <c r="I66" i="3"/>
  <c r="G66" i="3"/>
  <c r="E66" i="3"/>
  <c r="B66" i="3"/>
  <c r="B64" i="3"/>
  <c r="J61" i="3"/>
  <c r="I61" i="3"/>
  <c r="G61" i="3"/>
  <c r="E61" i="3"/>
  <c r="B61" i="3"/>
  <c r="J60" i="3"/>
  <c r="I60" i="3"/>
  <c r="G60" i="3"/>
  <c r="E60" i="3"/>
  <c r="B60" i="3"/>
  <c r="J59" i="3"/>
  <c r="I59" i="3"/>
  <c r="G59" i="3"/>
  <c r="E59" i="3"/>
  <c r="B59" i="3"/>
  <c r="J58" i="3"/>
  <c r="I58" i="3"/>
  <c r="G58" i="3"/>
  <c r="E58" i="3"/>
  <c r="B58" i="3"/>
  <c r="J57" i="3"/>
  <c r="I57" i="3"/>
  <c r="G57" i="3"/>
  <c r="E57" i="3"/>
  <c r="B57" i="3"/>
  <c r="J56" i="3"/>
  <c r="I56" i="3"/>
  <c r="G56" i="3"/>
  <c r="E56" i="3"/>
  <c r="B56" i="3"/>
  <c r="J55" i="3"/>
  <c r="I55" i="3"/>
  <c r="G55" i="3"/>
  <c r="E55" i="3"/>
  <c r="B55" i="3"/>
  <c r="J54" i="3"/>
  <c r="I54" i="3"/>
  <c r="G54" i="3"/>
  <c r="E54" i="3"/>
  <c r="B54" i="3"/>
  <c r="J53" i="3"/>
  <c r="I53" i="3"/>
  <c r="G53" i="3"/>
  <c r="E53" i="3"/>
  <c r="B53" i="3"/>
  <c r="J52" i="3"/>
  <c r="I52" i="3"/>
  <c r="G52" i="3"/>
  <c r="E52" i="3"/>
  <c r="B52" i="3"/>
  <c r="J51" i="3"/>
  <c r="I51" i="3"/>
  <c r="G51" i="3"/>
  <c r="E51" i="3"/>
  <c r="B51" i="3"/>
  <c r="J50" i="3"/>
  <c r="I50" i="3"/>
  <c r="G50" i="3"/>
  <c r="E50" i="3"/>
  <c r="B50" i="3"/>
  <c r="J49" i="3"/>
  <c r="I49" i="3"/>
  <c r="G49" i="3"/>
  <c r="E49" i="3"/>
  <c r="B49" i="3"/>
  <c r="J48" i="3"/>
  <c r="I48" i="3"/>
  <c r="G48" i="3"/>
  <c r="E48" i="3"/>
  <c r="B48" i="3"/>
  <c r="J47" i="3"/>
  <c r="I47" i="3"/>
  <c r="G47" i="3"/>
  <c r="E47" i="3"/>
  <c r="B47" i="3"/>
  <c r="J46" i="3"/>
  <c r="I46" i="3"/>
  <c r="G46" i="3"/>
  <c r="E46" i="3"/>
  <c r="B46" i="3"/>
  <c r="J45" i="3"/>
  <c r="I45" i="3"/>
  <c r="G45" i="3"/>
  <c r="E45" i="3"/>
  <c r="B45" i="3"/>
  <c r="B62" i="3" s="1"/>
  <c r="J44" i="3"/>
  <c r="I44" i="3"/>
  <c r="G44" i="3"/>
  <c r="E44" i="3"/>
  <c r="B44" i="3"/>
  <c r="J43" i="3"/>
  <c r="I43" i="3"/>
  <c r="G43" i="3"/>
  <c r="E43" i="3"/>
  <c r="B43" i="3"/>
  <c r="J42" i="3"/>
  <c r="I42" i="3"/>
  <c r="G42" i="3"/>
  <c r="E42" i="3"/>
  <c r="B42" i="3"/>
  <c r="J41" i="3"/>
  <c r="I41" i="3"/>
  <c r="G41" i="3"/>
  <c r="E41" i="3"/>
  <c r="B41" i="3"/>
  <c r="J40" i="3"/>
  <c r="I40" i="3"/>
  <c r="G40" i="3"/>
  <c r="E40" i="3"/>
  <c r="B40" i="3"/>
  <c r="H67" i="3"/>
  <c r="D67" i="3"/>
  <c r="C67" i="3"/>
  <c r="F67" i="3"/>
  <c r="H62" i="3"/>
  <c r="E62" i="3"/>
  <c r="D62" i="3"/>
  <c r="C62" i="3"/>
  <c r="J62" i="3"/>
  <c r="F62" i="3"/>
  <c r="J35" i="3"/>
  <c r="H35" i="3"/>
  <c r="E35" i="3"/>
  <c r="G35" i="3" s="1"/>
  <c r="D35" i="3"/>
  <c r="C35" i="3"/>
  <c r="B35" i="3"/>
  <c r="J30" i="3"/>
  <c r="H30" i="3"/>
  <c r="E30" i="3"/>
  <c r="D30" i="3"/>
  <c r="C30" i="3"/>
  <c r="B30" i="3"/>
  <c r="J34" i="3"/>
  <c r="G34" i="3"/>
  <c r="F34" i="3"/>
  <c r="J33" i="3"/>
  <c r="B65" i="3" s="1"/>
  <c r="E65" i="3" s="1"/>
  <c r="G33" i="3"/>
  <c r="F33" i="3"/>
  <c r="J32" i="3"/>
  <c r="G32" i="3"/>
  <c r="F32" i="3"/>
  <c r="F35" i="3" s="1"/>
  <c r="J29" i="3"/>
  <c r="G29" i="3"/>
  <c r="F29" i="3"/>
  <c r="J28" i="3"/>
  <c r="G28" i="3"/>
  <c r="F28" i="3"/>
  <c r="J27" i="3"/>
  <c r="G27" i="3"/>
  <c r="F27" i="3"/>
  <c r="J26" i="3"/>
  <c r="G26" i="3"/>
  <c r="F26" i="3"/>
  <c r="J25" i="3"/>
  <c r="G25" i="3"/>
  <c r="F25" i="3"/>
  <c r="J24" i="3"/>
  <c r="G24" i="3"/>
  <c r="F24" i="3"/>
  <c r="J23" i="3"/>
  <c r="G23" i="3"/>
  <c r="F23" i="3"/>
  <c r="J22" i="3"/>
  <c r="G22" i="3"/>
  <c r="F22" i="3"/>
  <c r="J21" i="3"/>
  <c r="G21" i="3"/>
  <c r="F21" i="3"/>
  <c r="J20" i="3"/>
  <c r="G20" i="3"/>
  <c r="F20" i="3"/>
  <c r="J19" i="3"/>
  <c r="G19" i="3"/>
  <c r="F19" i="3"/>
  <c r="J18" i="3"/>
  <c r="G18" i="3"/>
  <c r="F18" i="3"/>
  <c r="J17" i="3"/>
  <c r="G17" i="3"/>
  <c r="F17" i="3"/>
  <c r="J16" i="3"/>
  <c r="G16" i="3"/>
  <c r="F16" i="3"/>
  <c r="J15" i="3"/>
  <c r="G15" i="3"/>
  <c r="F15" i="3"/>
  <c r="J14" i="3"/>
  <c r="G14" i="3"/>
  <c r="F14" i="3"/>
  <c r="J13" i="3"/>
  <c r="G13" i="3"/>
  <c r="F13" i="3"/>
  <c r="J12" i="3"/>
  <c r="G12" i="3"/>
  <c r="F12" i="3"/>
  <c r="J11" i="3"/>
  <c r="G11" i="3"/>
  <c r="F11" i="3"/>
  <c r="J10" i="3"/>
  <c r="G10" i="3"/>
  <c r="F10" i="3"/>
  <c r="J9" i="3"/>
  <c r="G9" i="3"/>
  <c r="F9" i="3"/>
  <c r="J8" i="3"/>
  <c r="G8" i="3"/>
  <c r="F8" i="3"/>
  <c r="B25" i="7" l="1"/>
  <c r="E22" i="7"/>
  <c r="J14" i="7"/>
  <c r="I44" i="5"/>
  <c r="G44" i="5"/>
  <c r="J44" i="5"/>
  <c r="J24" i="5"/>
  <c r="B45" i="5"/>
  <c r="E42" i="5"/>
  <c r="F19" i="5"/>
  <c r="J65" i="3"/>
  <c r="G65" i="3"/>
  <c r="I65" i="3"/>
  <c r="B67" i="3"/>
  <c r="E64" i="3"/>
  <c r="G30" i="3"/>
  <c r="F30" i="3"/>
  <c r="J22" i="7" l="1"/>
  <c r="J25" i="7" s="1"/>
  <c r="I22" i="7"/>
  <c r="G22" i="7"/>
  <c r="E25" i="7"/>
  <c r="G25" i="7" s="1"/>
  <c r="J42" i="5"/>
  <c r="J45" i="5" s="1"/>
  <c r="I42" i="5"/>
  <c r="G42" i="5"/>
  <c r="E45" i="5"/>
  <c r="G45" i="5" s="1"/>
  <c r="J64" i="3"/>
  <c r="J67" i="3" s="1"/>
  <c r="I64" i="3"/>
  <c r="G64" i="3"/>
  <c r="E67" i="3"/>
  <c r="G67" i="3" s="1"/>
</calcChain>
</file>

<file path=xl/sharedStrings.xml><?xml version="1.0" encoding="utf-8"?>
<sst xmlns="http://schemas.openxmlformats.org/spreadsheetml/2006/main" count="248" uniqueCount="76">
  <si>
    <t>Form B4:  Inflationary Adjustments</t>
  </si>
  <si>
    <t>Agency: Boise State University</t>
  </si>
  <si>
    <t>Agency Number:  512</t>
  </si>
  <si>
    <t>FY  2026  Request</t>
  </si>
  <si>
    <t>Function: Boise State University</t>
  </si>
  <si>
    <t>Function/Activity Number:____________</t>
  </si>
  <si>
    <t>Page  _____  of  _____</t>
  </si>
  <si>
    <t>Activity: ______________________________</t>
  </si>
  <si>
    <t>Original Submission  ____  or Revision No.  ____</t>
  </si>
  <si>
    <t>(1)</t>
  </si>
  <si>
    <t>(2)</t>
  </si>
  <si>
    <t>(3)</t>
  </si>
  <si>
    <t>(4)</t>
  </si>
  <si>
    <t>(5)</t>
  </si>
  <si>
    <t>FY 2023 to FY 2024</t>
  </si>
  <si>
    <t>(8)</t>
  </si>
  <si>
    <t>(9)</t>
  </si>
  <si>
    <t>(10)</t>
  </si>
  <si>
    <t>FY 2021
Actual</t>
  </si>
  <si>
    <t>FY 2022
Actual</t>
  </si>
  <si>
    <t>FY 2023
Actual</t>
  </si>
  <si>
    <t>FY 2024
Actual</t>
  </si>
  <si>
    <t>(6)
Change</t>
  </si>
  <si>
    <t>(7)
% Change</t>
  </si>
  <si>
    <t>FY 2025
Approp</t>
  </si>
  <si>
    <t>FY 2025
Exp. Adj.</t>
  </si>
  <si>
    <t>FY 2025
Est. Exp.</t>
  </si>
  <si>
    <t>Operating Expenditures
Summary Object</t>
  </si>
  <si>
    <t>Communication Costs</t>
  </si>
  <si>
    <t>Employee Development</t>
  </si>
  <si>
    <t>General Services</t>
  </si>
  <si>
    <t>Professional Services</t>
  </si>
  <si>
    <t>Repair &amp; Maintenance</t>
  </si>
  <si>
    <t>Administrative Services</t>
  </si>
  <si>
    <t>Computer Services</t>
  </si>
  <si>
    <t>MISC. TRAVEL AND MOVING COSTS</t>
  </si>
  <si>
    <t>EMPLOYEE IN STATE TRAVEL COSTS</t>
  </si>
  <si>
    <t>EMPLOYEE OUT OF STATE TRAVEL COSTS</t>
  </si>
  <si>
    <t>Employee Out Of Country Travel Costs</t>
  </si>
  <si>
    <t>Administrative Supplies</t>
  </si>
  <si>
    <t>Fuel &amp; Lubricants</t>
  </si>
  <si>
    <t>Manufacturing and Merchant Costs</t>
  </si>
  <si>
    <t>Computer Supplies</t>
  </si>
  <si>
    <t>Repair &amp; Maintenance Supplies</t>
  </si>
  <si>
    <t>Institution &amp; Resident Supplies</t>
  </si>
  <si>
    <t>Specific Use Supplies</t>
  </si>
  <si>
    <t>Insurance Costs</t>
  </si>
  <si>
    <t>Utilities</t>
  </si>
  <si>
    <t>Rental Costs</t>
  </si>
  <si>
    <t>Miscellaneous  Expense</t>
  </si>
  <si>
    <t>Total</t>
  </si>
  <si>
    <t>FundSource</t>
  </si>
  <si>
    <t xml:space="preserve"> General</t>
  </si>
  <si>
    <t xml:space="preserve"> Dedicated</t>
  </si>
  <si>
    <t xml:space="preserve"> Federal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</si>
  <si>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</si>
  <si>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</si>
  <si>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</si>
  <si>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</si>
  <si>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</si>
  <si>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</si>
  <si>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</si>
  <si>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</si>
  <si>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</si>
  <si>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</si>
  <si>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Part B:
Operating Expenditures
Summary Object</t>
  </si>
  <si>
    <t>FY 2025
Est. Exp</t>
  </si>
  <si>
    <t>Remove
One Time
Funding</t>
  </si>
  <si>
    <t>SWCAP,
Nondisc.,
Rent</t>
  </si>
  <si>
    <t>FY 2026
Base</t>
  </si>
  <si>
    <t>General
Inflation
(DU 10.21)</t>
  </si>
  <si>
    <t>% Change</t>
  </si>
  <si>
    <t>Medical
Inflation
(DU 10.22)</t>
  </si>
  <si>
    <t>FY2026
Total</t>
  </si>
  <si>
    <t>Function: Small Bus. Development Centers</t>
  </si>
  <si>
    <t>Function: TechHelp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</si>
</sst>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2" xfId="0" applyFont="1" applyBorder="1" applyAlignment="1">
      <alignment vertical="center" wrapText="1"/>
    </xf>
    <xf numFmtId="164" fontId="2" fillId="0" borderId="2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0" fontId="2" fillId="0" borderId="1" xfId="0" applyNumberFormat="1" applyFont="1" applyBorder="1"/>
    <xf numFmtId="164" fontId="2" fillId="0" borderId="8" xfId="0" applyNumberFormat="1" applyFont="1" applyBorder="1"/>
    <xf numFmtId="0" fontId="3" fillId="0" borderId="1" xfId="0" applyFont="1" applyBorder="1"/>
    <xf numFmtId="0" fontId="3" fillId="0" borderId="6" xfId="0" applyFont="1" applyBorder="1"/>
    <xf numFmtId="164" fontId="2" fillId="0" borderId="5" xfId="0" applyNumberFormat="1" applyFont="1" applyBorder="1"/>
    <xf numFmtId="164" fontId="3" fillId="0" borderId="2" xfId="0" applyNumberFormat="1" applyFont="1" applyBorder="1"/>
    <xf numFmtId="10" fontId="3" fillId="0" borderId="2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0" fontId="3" fillId="0" borderId="5" xfId="0" applyNumberFormat="1" applyFont="1" applyBorder="1"/>
    <xf numFmtId="164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88A1-2D33-4F96-98F4-70C188A4DBF9}">
  <dimension ref="A1:J25"/>
  <sheetViews>
    <sheetView tabSelected="1" workbookViewId="0">
      <selection activeCell="A8" sqref="A8"/>
    </sheetView>
  </sheetViews>
  <sheetFormatPr defaultRowHeight="13.5" customHeight="1" x14ac:dyDescent="0.25"/>
  <cols>
    <col min="1" max="1" width="22.6328125" style="1" customWidth="1"/>
    <col min="2" max="10" width="10.6328125" style="1" customWidth="1"/>
    <col min="11" max="16384" width="8.7265625" style="1"/>
  </cols>
  <sheetData>
    <row r="1" spans="1:10" ht="13.5" customHeight="1" x14ac:dyDescent="0.25">
      <c r="A1" s="1" t="s">
        <v>0</v>
      </c>
    </row>
    <row r="2" spans="1:10" ht="16.5" customHeight="1" x14ac:dyDescent="0.25">
      <c r="A2" s="1" t="s">
        <v>1</v>
      </c>
      <c r="E2" s="2" t="s">
        <v>2</v>
      </c>
      <c r="J2" s="2" t="s">
        <v>3</v>
      </c>
    </row>
    <row r="3" spans="1:10" ht="14.25" customHeight="1" x14ac:dyDescent="0.25">
      <c r="A3" s="1" t="s">
        <v>75</v>
      </c>
      <c r="E3" s="2" t="s">
        <v>5</v>
      </c>
      <c r="J3" s="2" t="s">
        <v>6</v>
      </c>
    </row>
    <row r="4" spans="1:10" ht="14.25" customHeight="1" x14ac:dyDescent="0.25">
      <c r="A4" s="1" t="s">
        <v>7</v>
      </c>
      <c r="J4" s="2" t="s">
        <v>8</v>
      </c>
    </row>
    <row r="5" spans="1:10" ht="8" customHeight="1" x14ac:dyDescent="0.25"/>
    <row r="6" spans="1:10" ht="13.5" customHeight="1" x14ac:dyDescent="0.3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4" t="s">
        <v>14</v>
      </c>
      <c r="G6" s="5"/>
      <c r="H6" s="3" t="s">
        <v>15</v>
      </c>
      <c r="I6" s="3" t="s">
        <v>16</v>
      </c>
      <c r="J6" s="3" t="s">
        <v>17</v>
      </c>
    </row>
    <row r="7" spans="1:10" ht="36" customHeight="1" x14ac:dyDescent="0.25">
      <c r="A7" s="10" t="s">
        <v>27</v>
      </c>
      <c r="B7" s="12" t="s">
        <v>18</v>
      </c>
      <c r="C7" s="12" t="s">
        <v>19</v>
      </c>
      <c r="D7" s="12" t="s">
        <v>20</v>
      </c>
      <c r="E7" s="12" t="s">
        <v>21</v>
      </c>
      <c r="F7" s="13" t="s">
        <v>22</v>
      </c>
      <c r="G7" s="13" t="s">
        <v>23</v>
      </c>
      <c r="H7" s="12" t="s">
        <v>24</v>
      </c>
      <c r="I7" s="12" t="s">
        <v>25</v>
      </c>
      <c r="J7" s="15" t="s">
        <v>26</v>
      </c>
    </row>
    <row r="8" spans="1:10" ht="13.5" customHeight="1" x14ac:dyDescent="0.25">
      <c r="A8" s="9" t="s">
        <v>31</v>
      </c>
      <c r="B8" s="11">
        <v>0</v>
      </c>
      <c r="C8" s="11">
        <v>0</v>
      </c>
      <c r="D8" s="11">
        <v>6000</v>
      </c>
      <c r="E8" s="11">
        <v>0</v>
      </c>
      <c r="F8" s="11">
        <f>E8- D8</f>
        <v>-6000</v>
      </c>
      <c r="G8" s="14">
        <f>(E8- D8)/D8</f>
        <v>-1</v>
      </c>
      <c r="H8" s="11">
        <v>0</v>
      </c>
      <c r="I8" s="11">
        <v>0</v>
      </c>
      <c r="J8" s="16">
        <f>H8+ I8</f>
        <v>0</v>
      </c>
    </row>
    <row r="9" spans="1:10" ht="13.5" customHeight="1" x14ac:dyDescent="0.25">
      <c r="A9" s="21" t="s">
        <v>50</v>
      </c>
      <c r="B9" s="24">
        <f>SUM(B8:B8)</f>
        <v>0</v>
      </c>
      <c r="C9" s="24">
        <f>SUM(C8:C8)</f>
        <v>0</v>
      </c>
      <c r="D9" s="24">
        <f>SUM(D8:D8)</f>
        <v>6000</v>
      </c>
      <c r="E9" s="24">
        <f>SUM(E8:E8)</f>
        <v>0</v>
      </c>
      <c r="F9" s="24">
        <f>SUM(F8:F8)</f>
        <v>-6000</v>
      </c>
      <c r="G9" s="25">
        <f>(E9- D9)/D9</f>
        <v>-1</v>
      </c>
      <c r="H9" s="24">
        <f>SUM(H8:H8)</f>
        <v>0</v>
      </c>
      <c r="I9" s="11">
        <v>0</v>
      </c>
      <c r="J9" s="26">
        <f>SUM(J8:J8)</f>
        <v>0</v>
      </c>
    </row>
    <row r="10" spans="1:10" ht="16.5" customHeight="1" x14ac:dyDescent="0.25">
      <c r="A10" s="21" t="s">
        <v>51</v>
      </c>
      <c r="B10" s="18"/>
      <c r="C10" s="18"/>
      <c r="D10" s="18"/>
      <c r="E10" s="18"/>
      <c r="F10" s="18"/>
      <c r="G10" s="19"/>
      <c r="H10" s="18"/>
      <c r="I10" s="18"/>
      <c r="J10" s="20"/>
    </row>
    <row r="11" spans="1:10" ht="13.5" customHeight="1" x14ac:dyDescent="0.25">
      <c r="A11" s="17" t="s">
        <v>52</v>
      </c>
      <c r="B11" s="18">
        <v>0</v>
      </c>
      <c r="C11" s="18">
        <v>0</v>
      </c>
      <c r="D11" s="18">
        <v>0</v>
      </c>
      <c r="E11" s="18">
        <v>0</v>
      </c>
      <c r="F11" s="18">
        <f>E11- D11</f>
        <v>0</v>
      </c>
      <c r="G11" s="19" t="e">
        <f>(E11- D11)/D11</f>
        <v>#DIV/0!</v>
      </c>
      <c r="H11" s="18">
        <v>0</v>
      </c>
      <c r="I11" s="18">
        <v>0</v>
      </c>
      <c r="J11" s="20">
        <f>H11+ I11</f>
        <v>0</v>
      </c>
    </row>
    <row r="12" spans="1:10" ht="13.5" customHeight="1" x14ac:dyDescent="0.25">
      <c r="A12" s="17" t="s">
        <v>53</v>
      </c>
      <c r="B12" s="18">
        <v>0</v>
      </c>
      <c r="C12" s="18">
        <v>0</v>
      </c>
      <c r="D12" s="18">
        <v>0</v>
      </c>
      <c r="E12" s="18">
        <v>0</v>
      </c>
      <c r="F12" s="18">
        <f>E12- D12</f>
        <v>0</v>
      </c>
      <c r="G12" s="19" t="e">
        <f>(E12- D12)/D12</f>
        <v>#DIV/0!</v>
      </c>
      <c r="H12" s="18">
        <v>0</v>
      </c>
      <c r="I12" s="18">
        <v>0</v>
      </c>
      <c r="J12" s="20">
        <f>H12+ I12</f>
        <v>0</v>
      </c>
    </row>
    <row r="13" spans="1:10" ht="13.5" customHeight="1" x14ac:dyDescent="0.25">
      <c r="A13" s="17" t="s">
        <v>54</v>
      </c>
      <c r="B13" s="18">
        <v>0</v>
      </c>
      <c r="C13" s="18">
        <v>0</v>
      </c>
      <c r="D13" s="18">
        <v>0</v>
      </c>
      <c r="E13" s="18">
        <v>0</v>
      </c>
      <c r="F13" s="18">
        <f>E13- D13</f>
        <v>0</v>
      </c>
      <c r="G13" s="19" t="e">
        <f>(E13- D13)/D13</f>
        <v>#DIV/0!</v>
      </c>
      <c r="H13" s="18">
        <v>0</v>
      </c>
      <c r="I13" s="18">
        <v>0</v>
      </c>
      <c r="J13" s="20">
        <f>H13+ I13</f>
        <v>0</v>
      </c>
    </row>
    <row r="14" spans="1:10" ht="13.5" customHeight="1" x14ac:dyDescent="0.25">
      <c r="A14" s="22" t="s">
        <v>50</v>
      </c>
      <c r="B14" s="27">
        <f>SUM(B11:B13)</f>
        <v>0</v>
      </c>
      <c r="C14" s="27">
        <f>SUM(C11:C13)</f>
        <v>0</v>
      </c>
      <c r="D14" s="27">
        <f>SUM(D11:D13)</f>
        <v>0</v>
      </c>
      <c r="E14" s="27">
        <f>SUM(E11:E13)</f>
        <v>0</v>
      </c>
      <c r="F14" s="27">
        <f>SUM(F11:F13)</f>
        <v>0</v>
      </c>
      <c r="G14" s="28" t="e">
        <f>(E14- D14)/D14</f>
        <v>#DIV/0!</v>
      </c>
      <c r="H14" s="27">
        <f>SUM(H11:H13)</f>
        <v>0</v>
      </c>
      <c r="I14" s="23">
        <v>0</v>
      </c>
      <c r="J14" s="29">
        <f>SUM(J11:J13)</f>
        <v>0</v>
      </c>
    </row>
    <row r="17" spans="1:10" ht="13.5" customHeight="1" x14ac:dyDescent="0.25">
      <c r="A17" s="3" t="s">
        <v>55</v>
      </c>
      <c r="B17" s="3" t="s">
        <v>56</v>
      </c>
      <c r="C17" s="3" t="s">
        <v>57</v>
      </c>
      <c r="D17" s="3" t="s">
        <v>58</v>
      </c>
      <c r="E17" s="3" t="s">
        <v>59</v>
      </c>
      <c r="F17" s="3" t="s">
        <v>60</v>
      </c>
      <c r="G17" s="3" t="s">
        <v>61</v>
      </c>
      <c r="H17" s="3" t="s">
        <v>62</v>
      </c>
      <c r="I17" s="3" t="s">
        <v>63</v>
      </c>
      <c r="J17" s="3" t="s">
        <v>64</v>
      </c>
    </row>
    <row r="18" spans="1:10" ht="37" customHeight="1" x14ac:dyDescent="0.25">
      <c r="A18" s="6" t="s">
        <v>65</v>
      </c>
      <c r="B18" s="7" t="s">
        <v>66</v>
      </c>
      <c r="C18" s="7" t="s">
        <v>67</v>
      </c>
      <c r="D18" s="7" t="s">
        <v>68</v>
      </c>
      <c r="E18" s="7" t="s">
        <v>69</v>
      </c>
      <c r="F18" s="7" t="s">
        <v>70</v>
      </c>
      <c r="G18" s="7" t="s">
        <v>71</v>
      </c>
      <c r="H18" s="7" t="s">
        <v>72</v>
      </c>
      <c r="I18" s="7" t="s">
        <v>71</v>
      </c>
      <c r="J18" s="8" t="s">
        <v>73</v>
      </c>
    </row>
    <row r="19" spans="1:10" ht="13.5" customHeight="1" x14ac:dyDescent="0.25">
      <c r="A19" s="9" t="s">
        <v>31</v>
      </c>
      <c r="B19" s="11">
        <f>J8</f>
        <v>0</v>
      </c>
      <c r="C19" s="11">
        <v>0</v>
      </c>
      <c r="D19" s="11">
        <v>0</v>
      </c>
      <c r="E19" s="11">
        <f>SUM(B19:D19)</f>
        <v>0</v>
      </c>
      <c r="F19" s="11">
        <v>0</v>
      </c>
      <c r="G19" s="14" t="e">
        <f>F19/E19</f>
        <v>#DIV/0!</v>
      </c>
      <c r="H19" s="11">
        <v>0</v>
      </c>
      <c r="I19" s="14">
        <f>IF(E19=0,0,H19/E19)</f>
        <v>0</v>
      </c>
      <c r="J19" s="16">
        <f>E19+F19+H19</f>
        <v>0</v>
      </c>
    </row>
    <row r="20" spans="1:10" ht="13.5" customHeight="1" x14ac:dyDescent="0.25">
      <c r="A20" s="21" t="s">
        <v>50</v>
      </c>
      <c r="B20" s="24">
        <f>SUM(B19:B19)</f>
        <v>0</v>
      </c>
      <c r="C20" s="24">
        <f>SUM(C19:C19)</f>
        <v>0</v>
      </c>
      <c r="D20" s="24">
        <f>SUM(D19:D19)</f>
        <v>0</v>
      </c>
      <c r="E20" s="24">
        <f>SUM(E19:E19)</f>
        <v>0</v>
      </c>
      <c r="F20" s="24">
        <f>SUM(F19:F19)</f>
        <v>0</v>
      </c>
      <c r="G20" s="25" t="e">
        <f>F20/E20</f>
        <v>#DIV/0!</v>
      </c>
      <c r="H20" s="24">
        <f>SUM(H19:H19)</f>
        <v>0</v>
      </c>
      <c r="I20" s="11">
        <v>0</v>
      </c>
      <c r="J20" s="26">
        <f>SUM(J19:J19)</f>
        <v>0</v>
      </c>
    </row>
    <row r="21" spans="1:10" ht="13.5" customHeight="1" x14ac:dyDescent="0.25">
      <c r="A21" s="21" t="s">
        <v>51</v>
      </c>
      <c r="B21" s="18"/>
      <c r="C21" s="18"/>
      <c r="D21" s="18"/>
      <c r="E21" s="18"/>
      <c r="F21" s="18"/>
      <c r="G21" s="19"/>
      <c r="H21" s="18"/>
      <c r="I21" s="18"/>
      <c r="J21" s="20"/>
    </row>
    <row r="22" spans="1:10" ht="13.5" customHeight="1" x14ac:dyDescent="0.25">
      <c r="A22" s="17" t="s">
        <v>52</v>
      </c>
      <c r="B22" s="18">
        <f>J11</f>
        <v>0</v>
      </c>
      <c r="C22" s="18">
        <v>0</v>
      </c>
      <c r="D22" s="18">
        <v>0</v>
      </c>
      <c r="E22" s="18">
        <f>SUM(B22:D22)</f>
        <v>0</v>
      </c>
      <c r="F22" s="18">
        <v>0</v>
      </c>
      <c r="G22" s="19" t="e">
        <f>F22/E22</f>
        <v>#DIV/0!</v>
      </c>
      <c r="H22" s="18">
        <v>0</v>
      </c>
      <c r="I22" s="19">
        <f>IF(E22=0,0,H22/E22)</f>
        <v>0</v>
      </c>
      <c r="J22" s="20">
        <f>E22+F22+H22</f>
        <v>0</v>
      </c>
    </row>
    <row r="23" spans="1:10" ht="13.5" customHeight="1" x14ac:dyDescent="0.25">
      <c r="A23" s="17" t="s">
        <v>53</v>
      </c>
      <c r="B23" s="18">
        <f>J12</f>
        <v>0</v>
      </c>
      <c r="C23" s="18">
        <v>0</v>
      </c>
      <c r="D23" s="18">
        <v>0</v>
      </c>
      <c r="E23" s="18">
        <f>SUM(B23:D23)</f>
        <v>0</v>
      </c>
      <c r="F23" s="18">
        <v>0</v>
      </c>
      <c r="G23" s="19" t="e">
        <f>F23/E23</f>
        <v>#DIV/0!</v>
      </c>
      <c r="H23" s="18">
        <v>0</v>
      </c>
      <c r="I23" s="19">
        <f>IF(E23=0,0,H23/E23)</f>
        <v>0</v>
      </c>
      <c r="J23" s="20">
        <f>E23+F23+H23</f>
        <v>0</v>
      </c>
    </row>
    <row r="24" spans="1:10" ht="13.5" customHeight="1" x14ac:dyDescent="0.25">
      <c r="A24" s="17" t="s">
        <v>54</v>
      </c>
      <c r="B24" s="18">
        <f>J13</f>
        <v>0</v>
      </c>
      <c r="C24" s="18">
        <v>0</v>
      </c>
      <c r="D24" s="18">
        <v>0</v>
      </c>
      <c r="E24" s="18">
        <f>SUM(B24:D24)</f>
        <v>0</v>
      </c>
      <c r="F24" s="18">
        <v>0</v>
      </c>
      <c r="G24" s="19" t="e">
        <f>F24/E24</f>
        <v>#DIV/0!</v>
      </c>
      <c r="H24" s="18">
        <v>0</v>
      </c>
      <c r="I24" s="19">
        <f>IF(E24=0,0,H24/E24)</f>
        <v>0</v>
      </c>
      <c r="J24" s="20">
        <f>E24+F24+H24</f>
        <v>0</v>
      </c>
    </row>
    <row r="25" spans="1:10" ht="13.5" customHeight="1" x14ac:dyDescent="0.25">
      <c r="A25" s="22" t="s">
        <v>50</v>
      </c>
      <c r="B25" s="27">
        <f>SUM(B22:B24)</f>
        <v>0</v>
      </c>
      <c r="C25" s="27">
        <f>SUM(C22:C24)</f>
        <v>0</v>
      </c>
      <c r="D25" s="27">
        <f>SUM(D22:D24)</f>
        <v>0</v>
      </c>
      <c r="E25" s="27">
        <f>SUM(E22:E24)</f>
        <v>0</v>
      </c>
      <c r="F25" s="27">
        <f>SUM(F22:F24)</f>
        <v>0</v>
      </c>
      <c r="G25" s="28" t="e">
        <f>F25/E25</f>
        <v>#DIV/0!</v>
      </c>
      <c r="H25" s="27">
        <f>SUM(H22:H24)</f>
        <v>0</v>
      </c>
      <c r="I25" s="23">
        <v>0</v>
      </c>
      <c r="J25" s="29">
        <f>SUM(J22:J24)</f>
        <v>0</v>
      </c>
    </row>
  </sheetData>
  <mergeCells count="1"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658F-D3A8-47F8-ABA5-B0A67DF2A369}">
  <dimension ref="A1:J45"/>
  <sheetViews>
    <sheetView workbookViewId="0">
      <selection activeCell="A8" sqref="A8"/>
    </sheetView>
  </sheetViews>
  <sheetFormatPr defaultRowHeight="13.5" customHeight="1" x14ac:dyDescent="0.25"/>
  <cols>
    <col min="1" max="1" width="22.6328125" style="1" customWidth="1"/>
    <col min="2" max="10" width="10.6328125" style="1" customWidth="1"/>
    <col min="11" max="16384" width="8.7265625" style="1"/>
  </cols>
  <sheetData>
    <row r="1" spans="1:10" ht="13.5" customHeight="1" x14ac:dyDescent="0.25">
      <c r="A1" s="1" t="s">
        <v>0</v>
      </c>
    </row>
    <row r="2" spans="1:10" ht="16.5" customHeight="1" x14ac:dyDescent="0.25">
      <c r="A2" s="1" t="s">
        <v>1</v>
      </c>
      <c r="E2" s="2" t="s">
        <v>2</v>
      </c>
      <c r="J2" s="2" t="s">
        <v>3</v>
      </c>
    </row>
    <row r="3" spans="1:10" ht="14.25" customHeight="1" x14ac:dyDescent="0.25">
      <c r="A3" s="1" t="s">
        <v>74</v>
      </c>
      <c r="E3" s="2" t="s">
        <v>5</v>
      </c>
      <c r="J3" s="2" t="s">
        <v>6</v>
      </c>
    </row>
    <row r="4" spans="1:10" ht="14.25" customHeight="1" x14ac:dyDescent="0.25">
      <c r="A4" s="1" t="s">
        <v>7</v>
      </c>
      <c r="J4" s="2" t="s">
        <v>8</v>
      </c>
    </row>
    <row r="5" spans="1:10" ht="8" customHeight="1" x14ac:dyDescent="0.25"/>
    <row r="6" spans="1:10" ht="13.5" customHeight="1" x14ac:dyDescent="0.3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4" t="s">
        <v>14</v>
      </c>
      <c r="G6" s="5"/>
      <c r="H6" s="3" t="s">
        <v>15</v>
      </c>
      <c r="I6" s="3" t="s">
        <v>16</v>
      </c>
      <c r="J6" s="3" t="s">
        <v>17</v>
      </c>
    </row>
    <row r="7" spans="1:10" ht="36" customHeight="1" x14ac:dyDescent="0.25">
      <c r="A7" s="10" t="s">
        <v>27</v>
      </c>
      <c r="B7" s="12" t="s">
        <v>18</v>
      </c>
      <c r="C7" s="12" t="s">
        <v>19</v>
      </c>
      <c r="D7" s="12" t="s">
        <v>20</v>
      </c>
      <c r="E7" s="12" t="s">
        <v>21</v>
      </c>
      <c r="F7" s="13" t="s">
        <v>22</v>
      </c>
      <c r="G7" s="13" t="s">
        <v>23</v>
      </c>
      <c r="H7" s="12" t="s">
        <v>24</v>
      </c>
      <c r="I7" s="12" t="s">
        <v>25</v>
      </c>
      <c r="J7" s="15" t="s">
        <v>26</v>
      </c>
    </row>
    <row r="8" spans="1:10" ht="13.5" customHeight="1" x14ac:dyDescent="0.25">
      <c r="A8" s="9" t="s">
        <v>29</v>
      </c>
      <c r="B8" s="11">
        <v>0</v>
      </c>
      <c r="C8" s="11">
        <v>0</v>
      </c>
      <c r="D8" s="11">
        <v>7350</v>
      </c>
      <c r="E8" s="11">
        <v>0</v>
      </c>
      <c r="F8" s="11">
        <f>E8- D8</f>
        <v>-7350</v>
      </c>
      <c r="G8" s="14">
        <f>(E8- D8)/D8</f>
        <v>-1</v>
      </c>
      <c r="H8" s="11">
        <v>0</v>
      </c>
      <c r="I8" s="11">
        <v>0</v>
      </c>
      <c r="J8" s="16">
        <f>H8+ I8</f>
        <v>0</v>
      </c>
    </row>
    <row r="9" spans="1:10" ht="13.5" customHeight="1" x14ac:dyDescent="0.25">
      <c r="A9" s="17" t="s">
        <v>30</v>
      </c>
      <c r="B9" s="18">
        <v>0</v>
      </c>
      <c r="C9" s="18">
        <v>0</v>
      </c>
      <c r="D9" s="18">
        <v>6472.22</v>
      </c>
      <c r="E9" s="18">
        <v>4251.66</v>
      </c>
      <c r="F9" s="18">
        <f>E9- D9</f>
        <v>-2220.5600000000004</v>
      </c>
      <c r="G9" s="19">
        <f>(E9- D9)/D9</f>
        <v>-0.34309093325010587</v>
      </c>
      <c r="H9" s="18">
        <v>0</v>
      </c>
      <c r="I9" s="18">
        <v>0</v>
      </c>
      <c r="J9" s="20">
        <f>H9+ I9</f>
        <v>0</v>
      </c>
    </row>
    <row r="10" spans="1:10" ht="13.5" customHeight="1" x14ac:dyDescent="0.25">
      <c r="A10" s="17" t="s">
        <v>31</v>
      </c>
      <c r="B10" s="18">
        <v>391726.5</v>
      </c>
      <c r="C10" s="18">
        <v>376888.58</v>
      </c>
      <c r="D10" s="18">
        <v>438872.24</v>
      </c>
      <c r="E10" s="18">
        <v>469410.75</v>
      </c>
      <c r="F10" s="18">
        <f>E10- D10</f>
        <v>30538.510000000009</v>
      </c>
      <c r="G10" s="19">
        <f>(E10- D10)/D10</f>
        <v>6.958405480373972E-2</v>
      </c>
      <c r="H10" s="18">
        <v>0</v>
      </c>
      <c r="I10" s="18">
        <v>0</v>
      </c>
      <c r="J10" s="20">
        <f>H10+ I10</f>
        <v>0</v>
      </c>
    </row>
    <row r="11" spans="1:10" ht="13.5" customHeight="1" x14ac:dyDescent="0.25">
      <c r="A11" s="17" t="s">
        <v>33</v>
      </c>
      <c r="B11" s="18">
        <v>0</v>
      </c>
      <c r="C11" s="18">
        <v>0</v>
      </c>
      <c r="D11" s="18">
        <v>767.79</v>
      </c>
      <c r="E11" s="18">
        <v>0</v>
      </c>
      <c r="F11" s="18">
        <f>E11- D11</f>
        <v>-767.79</v>
      </c>
      <c r="G11" s="19">
        <f>(E11- D11)/D11</f>
        <v>-1</v>
      </c>
      <c r="H11" s="18">
        <v>0</v>
      </c>
      <c r="I11" s="18">
        <v>0</v>
      </c>
      <c r="J11" s="20">
        <f>H11+ I11</f>
        <v>0</v>
      </c>
    </row>
    <row r="12" spans="1:10" ht="13.5" customHeight="1" x14ac:dyDescent="0.25">
      <c r="A12" s="17" t="s">
        <v>35</v>
      </c>
      <c r="B12" s="18">
        <v>0</v>
      </c>
      <c r="C12" s="18">
        <v>0</v>
      </c>
      <c r="D12" s="18">
        <v>8536.4</v>
      </c>
      <c r="E12" s="18">
        <v>0</v>
      </c>
      <c r="F12" s="18">
        <f>E12- D12</f>
        <v>-8536.4</v>
      </c>
      <c r="G12" s="19">
        <f>(E12- D12)/D12</f>
        <v>-1</v>
      </c>
      <c r="H12" s="18">
        <v>0</v>
      </c>
      <c r="I12" s="18">
        <v>0</v>
      </c>
      <c r="J12" s="20">
        <f>H12+ I12</f>
        <v>0</v>
      </c>
    </row>
    <row r="13" spans="1:10" ht="13.5" customHeight="1" x14ac:dyDescent="0.25">
      <c r="A13" s="17" t="s">
        <v>36</v>
      </c>
      <c r="B13" s="18">
        <v>0</v>
      </c>
      <c r="C13" s="18">
        <v>0</v>
      </c>
      <c r="D13" s="18">
        <v>0</v>
      </c>
      <c r="E13" s="18">
        <v>0</v>
      </c>
      <c r="F13" s="18">
        <f>E13- D13</f>
        <v>0</v>
      </c>
      <c r="G13" s="19" t="e">
        <f>(E13- D13)/D13</f>
        <v>#DIV/0!</v>
      </c>
      <c r="H13" s="18">
        <v>0</v>
      </c>
      <c r="I13" s="18">
        <v>0</v>
      </c>
      <c r="J13" s="20">
        <f>H13+ I13</f>
        <v>0</v>
      </c>
    </row>
    <row r="14" spans="1:10" ht="13.5" customHeight="1" x14ac:dyDescent="0.25">
      <c r="A14" s="17" t="s">
        <v>37</v>
      </c>
      <c r="B14" s="18">
        <v>0</v>
      </c>
      <c r="C14" s="18">
        <v>0</v>
      </c>
      <c r="D14" s="18">
        <v>0</v>
      </c>
      <c r="E14" s="18">
        <v>0</v>
      </c>
      <c r="F14" s="18">
        <f>E14- D14</f>
        <v>0</v>
      </c>
      <c r="G14" s="19" t="e">
        <f>(E14- D14)/D14</f>
        <v>#DIV/0!</v>
      </c>
      <c r="H14" s="18">
        <v>0</v>
      </c>
      <c r="I14" s="18">
        <v>0</v>
      </c>
      <c r="J14" s="20">
        <f>H14+ I14</f>
        <v>0</v>
      </c>
    </row>
    <row r="15" spans="1:10" ht="13.5" customHeight="1" x14ac:dyDescent="0.25">
      <c r="A15" s="17" t="s">
        <v>38</v>
      </c>
      <c r="B15" s="18">
        <v>0</v>
      </c>
      <c r="C15" s="18">
        <v>0</v>
      </c>
      <c r="D15" s="18">
        <v>0</v>
      </c>
      <c r="E15" s="18">
        <v>0</v>
      </c>
      <c r="F15" s="18">
        <f>E15- D15</f>
        <v>0</v>
      </c>
      <c r="G15" s="19" t="e">
        <f>(E15- D15)/D15</f>
        <v>#DIV/0!</v>
      </c>
      <c r="H15" s="18">
        <v>0</v>
      </c>
      <c r="I15" s="18">
        <v>0</v>
      </c>
      <c r="J15" s="20">
        <f>H15+ I15</f>
        <v>0</v>
      </c>
    </row>
    <row r="16" spans="1:10" ht="13.5" customHeight="1" x14ac:dyDescent="0.25">
      <c r="A16" s="17" t="s">
        <v>42</v>
      </c>
      <c r="B16" s="18">
        <v>0</v>
      </c>
      <c r="C16" s="18">
        <v>0</v>
      </c>
      <c r="D16" s="18">
        <v>13199.07</v>
      </c>
      <c r="E16" s="18">
        <v>403.58</v>
      </c>
      <c r="F16" s="18">
        <f>E16- D16</f>
        <v>-12795.49</v>
      </c>
      <c r="G16" s="19">
        <f>(E16- D16)/D16</f>
        <v>-0.96942360332962851</v>
      </c>
      <c r="H16" s="18">
        <v>0</v>
      </c>
      <c r="I16" s="18">
        <v>0</v>
      </c>
      <c r="J16" s="20">
        <f>H16+ I16</f>
        <v>0</v>
      </c>
    </row>
    <row r="17" spans="1:10" ht="13.5" customHeight="1" x14ac:dyDescent="0.25">
      <c r="A17" s="17" t="s">
        <v>44</v>
      </c>
      <c r="B17" s="18">
        <v>0</v>
      </c>
      <c r="C17" s="18">
        <v>0</v>
      </c>
      <c r="D17" s="18">
        <v>1131.21</v>
      </c>
      <c r="E17" s="18">
        <v>399.68</v>
      </c>
      <c r="F17" s="18">
        <f>E17- D17</f>
        <v>-731.53</v>
      </c>
      <c r="G17" s="19">
        <f>(E17- D17)/D17</f>
        <v>-0.64667921959671493</v>
      </c>
      <c r="H17" s="18">
        <v>0</v>
      </c>
      <c r="I17" s="18">
        <v>0</v>
      </c>
      <c r="J17" s="20">
        <f>H17+ I17</f>
        <v>0</v>
      </c>
    </row>
    <row r="18" spans="1:10" ht="13.5" customHeight="1" x14ac:dyDescent="0.25">
      <c r="A18" s="17" t="s">
        <v>48</v>
      </c>
      <c r="B18" s="18">
        <v>0</v>
      </c>
      <c r="C18" s="18">
        <v>0</v>
      </c>
      <c r="D18" s="18">
        <v>612.5</v>
      </c>
      <c r="E18" s="18">
        <v>0</v>
      </c>
      <c r="F18" s="18">
        <f>E18- D18</f>
        <v>-612.5</v>
      </c>
      <c r="G18" s="19">
        <f>(E18- D18)/D18</f>
        <v>-1</v>
      </c>
      <c r="H18" s="18">
        <v>0</v>
      </c>
      <c r="I18" s="18">
        <v>0</v>
      </c>
      <c r="J18" s="20">
        <f>H18+ I18</f>
        <v>0</v>
      </c>
    </row>
    <row r="19" spans="1:10" ht="13.5" customHeight="1" x14ac:dyDescent="0.25">
      <c r="A19" s="21" t="s">
        <v>50</v>
      </c>
      <c r="B19" s="24">
        <f>SUM(B8:B18)</f>
        <v>391726.5</v>
      </c>
      <c r="C19" s="24">
        <f>SUM(C8:C18)</f>
        <v>376888.58</v>
      </c>
      <c r="D19" s="24">
        <f>SUM(D8:D18)</f>
        <v>476941.43</v>
      </c>
      <c r="E19" s="24">
        <f>SUM(E8:E18)</f>
        <v>474465.67</v>
      </c>
      <c r="F19" s="24">
        <f>SUM(F8:F18)</f>
        <v>-2475.759999999992</v>
      </c>
      <c r="G19" s="25">
        <f>(E19- D19)/D19</f>
        <v>-5.1909099194842635E-3</v>
      </c>
      <c r="H19" s="24">
        <f>SUM(H8:H18)</f>
        <v>0</v>
      </c>
      <c r="I19" s="11">
        <v>0</v>
      </c>
      <c r="J19" s="26">
        <f>SUM(J8:J18)</f>
        <v>0</v>
      </c>
    </row>
    <row r="20" spans="1:10" ht="16.5" customHeight="1" x14ac:dyDescent="0.25">
      <c r="A20" s="21" t="s">
        <v>51</v>
      </c>
      <c r="B20" s="18"/>
      <c r="C20" s="18"/>
      <c r="D20" s="18"/>
      <c r="E20" s="18"/>
      <c r="F20" s="18"/>
      <c r="G20" s="19"/>
      <c r="H20" s="18"/>
      <c r="I20" s="18"/>
      <c r="J20" s="20"/>
    </row>
    <row r="21" spans="1:10" ht="13.5" customHeight="1" x14ac:dyDescent="0.25">
      <c r="A21" s="17" t="s">
        <v>52</v>
      </c>
      <c r="B21" s="18">
        <v>391726.5</v>
      </c>
      <c r="C21" s="18">
        <v>0</v>
      </c>
      <c r="D21" s="18">
        <v>0</v>
      </c>
      <c r="E21" s="18">
        <v>474465.67</v>
      </c>
      <c r="F21" s="18">
        <f>E21- D21</f>
        <v>474465.67</v>
      </c>
      <c r="G21" s="19" t="e">
        <f>(E21- D21)/D21</f>
        <v>#DIV/0!</v>
      </c>
      <c r="H21" s="18">
        <v>0</v>
      </c>
      <c r="I21" s="18">
        <v>0</v>
      </c>
      <c r="J21" s="20">
        <f>H21+ I21</f>
        <v>0</v>
      </c>
    </row>
    <row r="22" spans="1:10" ht="13.5" customHeight="1" x14ac:dyDescent="0.25">
      <c r="A22" s="17" t="s">
        <v>53</v>
      </c>
      <c r="B22" s="18">
        <v>0</v>
      </c>
      <c r="C22" s="18">
        <v>0</v>
      </c>
      <c r="D22" s="18">
        <v>0</v>
      </c>
      <c r="E22" s="18">
        <v>0</v>
      </c>
      <c r="F22" s="18">
        <f>E22- D22</f>
        <v>0</v>
      </c>
      <c r="G22" s="19" t="e">
        <f>(E22- D22)/D22</f>
        <v>#DIV/0!</v>
      </c>
      <c r="H22" s="18">
        <v>0</v>
      </c>
      <c r="I22" s="18">
        <v>0</v>
      </c>
      <c r="J22" s="20">
        <f>H22+ I22</f>
        <v>0</v>
      </c>
    </row>
    <row r="23" spans="1:10" ht="13.5" customHeight="1" x14ac:dyDescent="0.25">
      <c r="A23" s="17" t="s">
        <v>54</v>
      </c>
      <c r="B23" s="18">
        <v>0</v>
      </c>
      <c r="C23" s="18">
        <v>0</v>
      </c>
      <c r="D23" s="18">
        <v>0</v>
      </c>
      <c r="E23" s="18">
        <v>0</v>
      </c>
      <c r="F23" s="18">
        <f>E23- D23</f>
        <v>0</v>
      </c>
      <c r="G23" s="19" t="e">
        <f>(E23- D23)/D23</f>
        <v>#DIV/0!</v>
      </c>
      <c r="H23" s="18">
        <v>110200</v>
      </c>
      <c r="I23" s="18">
        <v>0</v>
      </c>
      <c r="J23" s="20">
        <f>H23+ I23</f>
        <v>110200</v>
      </c>
    </row>
    <row r="24" spans="1:10" ht="13.5" customHeight="1" x14ac:dyDescent="0.25">
      <c r="A24" s="22" t="s">
        <v>50</v>
      </c>
      <c r="B24" s="27">
        <f>SUM(B21:B23)</f>
        <v>391726.5</v>
      </c>
      <c r="C24" s="27">
        <f>SUM(C21:C23)</f>
        <v>0</v>
      </c>
      <c r="D24" s="27">
        <f>SUM(D21:D23)</f>
        <v>0</v>
      </c>
      <c r="E24" s="27">
        <f>SUM(E21:E23)</f>
        <v>474465.67</v>
      </c>
      <c r="F24" s="27">
        <f>SUM(F21:F23)</f>
        <v>474465.67</v>
      </c>
      <c r="G24" s="28" t="e">
        <f>(E24- D24)/D24</f>
        <v>#DIV/0!</v>
      </c>
      <c r="H24" s="27">
        <f>SUM(H21:H23)</f>
        <v>110200</v>
      </c>
      <c r="I24" s="23">
        <v>0</v>
      </c>
      <c r="J24" s="29">
        <f>SUM(J21:J23)</f>
        <v>110200</v>
      </c>
    </row>
    <row r="27" spans="1:10" ht="13.5" customHeight="1" x14ac:dyDescent="0.25">
      <c r="A27" s="3" t="s">
        <v>55</v>
      </c>
      <c r="B27" s="3" t="s">
        <v>56</v>
      </c>
      <c r="C27" s="3" t="s">
        <v>57</v>
      </c>
      <c r="D27" s="3" t="s">
        <v>58</v>
      </c>
      <c r="E27" s="3" t="s">
        <v>59</v>
      </c>
      <c r="F27" s="3" t="s">
        <v>60</v>
      </c>
      <c r="G27" s="3" t="s">
        <v>61</v>
      </c>
      <c r="H27" s="3" t="s">
        <v>62</v>
      </c>
      <c r="I27" s="3" t="s">
        <v>63</v>
      </c>
      <c r="J27" s="3" t="s">
        <v>64</v>
      </c>
    </row>
    <row r="28" spans="1:10" ht="37" customHeight="1" x14ac:dyDescent="0.25">
      <c r="A28" s="6" t="s">
        <v>65</v>
      </c>
      <c r="B28" s="7" t="s">
        <v>66</v>
      </c>
      <c r="C28" s="7" t="s">
        <v>67</v>
      </c>
      <c r="D28" s="7" t="s">
        <v>68</v>
      </c>
      <c r="E28" s="7" t="s">
        <v>69</v>
      </c>
      <c r="F28" s="7" t="s">
        <v>70</v>
      </c>
      <c r="G28" s="7" t="s">
        <v>71</v>
      </c>
      <c r="H28" s="7" t="s">
        <v>72</v>
      </c>
      <c r="I28" s="7" t="s">
        <v>71</v>
      </c>
      <c r="J28" s="8" t="s">
        <v>73</v>
      </c>
    </row>
    <row r="29" spans="1:10" ht="13.5" customHeight="1" x14ac:dyDescent="0.25">
      <c r="A29" s="9" t="s">
        <v>29</v>
      </c>
      <c r="B29" s="11">
        <f>J8</f>
        <v>0</v>
      </c>
      <c r="C29" s="11">
        <v>0</v>
      </c>
      <c r="D29" s="11">
        <v>0</v>
      </c>
      <c r="E29" s="11">
        <f>SUM(B29:D29)</f>
        <v>0</v>
      </c>
      <c r="F29" s="11">
        <v>0</v>
      </c>
      <c r="G29" s="14" t="e">
        <f>F29/E29</f>
        <v>#DIV/0!</v>
      </c>
      <c r="H29" s="11">
        <v>0</v>
      </c>
      <c r="I29" s="14">
        <f>IF(E29=0,0,H29/E29)</f>
        <v>0</v>
      </c>
      <c r="J29" s="16">
        <f>E29+F29+H29</f>
        <v>0</v>
      </c>
    </row>
    <row r="30" spans="1:10" ht="13.5" customHeight="1" x14ac:dyDescent="0.25">
      <c r="A30" s="17" t="s">
        <v>30</v>
      </c>
      <c r="B30" s="18">
        <f>J9</f>
        <v>0</v>
      </c>
      <c r="C30" s="18">
        <v>0</v>
      </c>
      <c r="D30" s="18">
        <v>0</v>
      </c>
      <c r="E30" s="18">
        <f>SUM(B30:D30)</f>
        <v>0</v>
      </c>
      <c r="F30" s="18">
        <v>0</v>
      </c>
      <c r="G30" s="19" t="e">
        <f>F30/E30</f>
        <v>#DIV/0!</v>
      </c>
      <c r="H30" s="18">
        <v>0</v>
      </c>
      <c r="I30" s="19">
        <f>IF(E30=0,0,H30/E30)</f>
        <v>0</v>
      </c>
      <c r="J30" s="20">
        <f>E30+F30+H30</f>
        <v>0</v>
      </c>
    </row>
    <row r="31" spans="1:10" ht="13.5" customHeight="1" x14ac:dyDescent="0.25">
      <c r="A31" s="17" t="s">
        <v>31</v>
      </c>
      <c r="B31" s="18">
        <f>J10</f>
        <v>0</v>
      </c>
      <c r="C31" s="18">
        <v>0</v>
      </c>
      <c r="D31" s="18">
        <v>0</v>
      </c>
      <c r="E31" s="18">
        <f>SUM(B31:D31)</f>
        <v>0</v>
      </c>
      <c r="F31" s="18">
        <v>0</v>
      </c>
      <c r="G31" s="19" t="e">
        <f>F31/E31</f>
        <v>#DIV/0!</v>
      </c>
      <c r="H31" s="18">
        <v>0</v>
      </c>
      <c r="I31" s="19">
        <f>IF(E31=0,0,H31/E31)</f>
        <v>0</v>
      </c>
      <c r="J31" s="20">
        <f>E31+F31+H31</f>
        <v>0</v>
      </c>
    </row>
    <row r="32" spans="1:10" ht="13.5" customHeight="1" x14ac:dyDescent="0.25">
      <c r="A32" s="17" t="s">
        <v>33</v>
      </c>
      <c r="B32" s="18">
        <f>J11</f>
        <v>0</v>
      </c>
      <c r="C32" s="18">
        <v>0</v>
      </c>
      <c r="D32" s="18">
        <v>0</v>
      </c>
      <c r="E32" s="18">
        <f>SUM(B32:D32)</f>
        <v>0</v>
      </c>
      <c r="F32" s="18">
        <v>0</v>
      </c>
      <c r="G32" s="19" t="e">
        <f>F32/E32</f>
        <v>#DIV/0!</v>
      </c>
      <c r="H32" s="18">
        <v>0</v>
      </c>
      <c r="I32" s="19">
        <f>IF(E32=0,0,H32/E32)</f>
        <v>0</v>
      </c>
      <c r="J32" s="20">
        <f>E32+F32+H32</f>
        <v>0</v>
      </c>
    </row>
    <row r="33" spans="1:10" ht="13.5" customHeight="1" x14ac:dyDescent="0.25">
      <c r="A33" s="17" t="s">
        <v>35</v>
      </c>
      <c r="B33" s="18">
        <f>J12</f>
        <v>0</v>
      </c>
      <c r="C33" s="18">
        <v>0</v>
      </c>
      <c r="D33" s="18">
        <v>0</v>
      </c>
      <c r="E33" s="18">
        <f>SUM(B33:D33)</f>
        <v>0</v>
      </c>
      <c r="F33" s="18">
        <v>0</v>
      </c>
      <c r="G33" s="19" t="e">
        <f>F33/E33</f>
        <v>#DIV/0!</v>
      </c>
      <c r="H33" s="18">
        <v>0</v>
      </c>
      <c r="I33" s="19">
        <f>IF(E33=0,0,H33/E33)</f>
        <v>0</v>
      </c>
      <c r="J33" s="20">
        <f>E33+F33+H33</f>
        <v>0</v>
      </c>
    </row>
    <row r="34" spans="1:10" ht="13.5" customHeight="1" x14ac:dyDescent="0.25">
      <c r="A34" s="17" t="s">
        <v>36</v>
      </c>
      <c r="B34" s="18">
        <f>J13</f>
        <v>0</v>
      </c>
      <c r="C34" s="18">
        <v>0</v>
      </c>
      <c r="D34" s="18">
        <v>0</v>
      </c>
      <c r="E34" s="18">
        <f>SUM(B34:D34)</f>
        <v>0</v>
      </c>
      <c r="F34" s="18">
        <v>0</v>
      </c>
      <c r="G34" s="19" t="e">
        <f>F34/E34</f>
        <v>#DIV/0!</v>
      </c>
      <c r="H34" s="18">
        <v>0</v>
      </c>
      <c r="I34" s="19">
        <f>IF(E34=0,0,H34/E34)</f>
        <v>0</v>
      </c>
      <c r="J34" s="20">
        <f>E34+F34+H34</f>
        <v>0</v>
      </c>
    </row>
    <row r="35" spans="1:10" ht="13.5" customHeight="1" x14ac:dyDescent="0.25">
      <c r="A35" s="17" t="s">
        <v>37</v>
      </c>
      <c r="B35" s="18">
        <f>J14</f>
        <v>0</v>
      </c>
      <c r="C35" s="18">
        <v>0</v>
      </c>
      <c r="D35" s="18">
        <v>0</v>
      </c>
      <c r="E35" s="18">
        <f>SUM(B35:D35)</f>
        <v>0</v>
      </c>
      <c r="F35" s="18">
        <v>0</v>
      </c>
      <c r="G35" s="19" t="e">
        <f>F35/E35</f>
        <v>#DIV/0!</v>
      </c>
      <c r="H35" s="18">
        <v>0</v>
      </c>
      <c r="I35" s="19">
        <f>IF(E35=0,0,H35/E35)</f>
        <v>0</v>
      </c>
      <c r="J35" s="20">
        <f>E35+F35+H35</f>
        <v>0</v>
      </c>
    </row>
    <row r="36" spans="1:10" ht="13.5" customHeight="1" x14ac:dyDescent="0.25">
      <c r="A36" s="17" t="s">
        <v>38</v>
      </c>
      <c r="B36" s="18">
        <f>J15</f>
        <v>0</v>
      </c>
      <c r="C36" s="18">
        <v>0</v>
      </c>
      <c r="D36" s="18">
        <v>0</v>
      </c>
      <c r="E36" s="18">
        <f>SUM(B36:D36)</f>
        <v>0</v>
      </c>
      <c r="F36" s="18">
        <v>0</v>
      </c>
      <c r="G36" s="19" t="e">
        <f>F36/E36</f>
        <v>#DIV/0!</v>
      </c>
      <c r="H36" s="18">
        <v>0</v>
      </c>
      <c r="I36" s="19">
        <f>IF(E36=0,0,H36/E36)</f>
        <v>0</v>
      </c>
      <c r="J36" s="20">
        <f>E36+F36+H36</f>
        <v>0</v>
      </c>
    </row>
    <row r="37" spans="1:10" ht="13.5" customHeight="1" x14ac:dyDescent="0.25">
      <c r="A37" s="17" t="s">
        <v>42</v>
      </c>
      <c r="B37" s="18">
        <f>J16</f>
        <v>0</v>
      </c>
      <c r="C37" s="18">
        <v>0</v>
      </c>
      <c r="D37" s="18">
        <v>0</v>
      </c>
      <c r="E37" s="18">
        <f>SUM(B37:D37)</f>
        <v>0</v>
      </c>
      <c r="F37" s="18">
        <v>0</v>
      </c>
      <c r="G37" s="19" t="e">
        <f>F37/E37</f>
        <v>#DIV/0!</v>
      </c>
      <c r="H37" s="18">
        <v>0</v>
      </c>
      <c r="I37" s="19">
        <f>IF(E37=0,0,H37/E37)</f>
        <v>0</v>
      </c>
      <c r="J37" s="20">
        <f>E37+F37+H37</f>
        <v>0</v>
      </c>
    </row>
    <row r="38" spans="1:10" ht="13.5" customHeight="1" x14ac:dyDescent="0.25">
      <c r="A38" s="17" t="s">
        <v>44</v>
      </c>
      <c r="B38" s="18">
        <f>J17</f>
        <v>0</v>
      </c>
      <c r="C38" s="18">
        <v>0</v>
      </c>
      <c r="D38" s="18">
        <v>0</v>
      </c>
      <c r="E38" s="18">
        <f>SUM(B38:D38)</f>
        <v>0</v>
      </c>
      <c r="F38" s="18">
        <v>0</v>
      </c>
      <c r="G38" s="19" t="e">
        <f>F38/E38</f>
        <v>#DIV/0!</v>
      </c>
      <c r="H38" s="18">
        <v>0</v>
      </c>
      <c r="I38" s="19">
        <f>IF(E38=0,0,H38/E38)</f>
        <v>0</v>
      </c>
      <c r="J38" s="20">
        <f>E38+F38+H38</f>
        <v>0</v>
      </c>
    </row>
    <row r="39" spans="1:10" ht="13.5" customHeight="1" x14ac:dyDescent="0.25">
      <c r="A39" s="17" t="s">
        <v>48</v>
      </c>
      <c r="B39" s="18">
        <f>J18</f>
        <v>0</v>
      </c>
      <c r="C39" s="18">
        <v>0</v>
      </c>
      <c r="D39" s="18">
        <v>0</v>
      </c>
      <c r="E39" s="18">
        <f>SUM(B39:D39)</f>
        <v>0</v>
      </c>
      <c r="F39" s="18">
        <v>0</v>
      </c>
      <c r="G39" s="19" t="e">
        <f>F39/E39</f>
        <v>#DIV/0!</v>
      </c>
      <c r="H39" s="18">
        <v>0</v>
      </c>
      <c r="I39" s="19">
        <f>IF(E39=0,0,H39/E39)</f>
        <v>0</v>
      </c>
      <c r="J39" s="20">
        <f>E39+F39+H39</f>
        <v>0</v>
      </c>
    </row>
    <row r="40" spans="1:10" ht="13.5" customHeight="1" x14ac:dyDescent="0.25">
      <c r="A40" s="21" t="s">
        <v>50</v>
      </c>
      <c r="B40" s="24">
        <f>SUM(B29:B39)</f>
        <v>0</v>
      </c>
      <c r="C40" s="24">
        <f>SUM(C29:C39)</f>
        <v>0</v>
      </c>
      <c r="D40" s="24">
        <f>SUM(D29:D39)</f>
        <v>0</v>
      </c>
      <c r="E40" s="24">
        <f>SUM(E29:E39)</f>
        <v>0</v>
      </c>
      <c r="F40" s="24">
        <f>SUM(F29:F39)</f>
        <v>0</v>
      </c>
      <c r="G40" s="25" t="e">
        <f>F40/E40</f>
        <v>#DIV/0!</v>
      </c>
      <c r="H40" s="24">
        <f>SUM(H29:H39)</f>
        <v>0</v>
      </c>
      <c r="I40" s="11">
        <v>0</v>
      </c>
      <c r="J40" s="26">
        <f>SUM(J29:J39)</f>
        <v>0</v>
      </c>
    </row>
    <row r="41" spans="1:10" ht="13.5" customHeight="1" x14ac:dyDescent="0.25">
      <c r="A41" s="21" t="s">
        <v>51</v>
      </c>
      <c r="B41" s="18"/>
      <c r="C41" s="18"/>
      <c r="D41" s="18"/>
      <c r="E41" s="18"/>
      <c r="F41" s="18"/>
      <c r="G41" s="19"/>
      <c r="H41" s="18"/>
      <c r="I41" s="18"/>
      <c r="J41" s="20"/>
    </row>
    <row r="42" spans="1:10" ht="13.5" customHeight="1" x14ac:dyDescent="0.25">
      <c r="A42" s="17" t="s">
        <v>52</v>
      </c>
      <c r="B42" s="18">
        <f>J21</f>
        <v>0</v>
      </c>
      <c r="C42" s="18">
        <v>0</v>
      </c>
      <c r="D42" s="18">
        <v>0</v>
      </c>
      <c r="E42" s="18">
        <f>SUM(B42:D42)</f>
        <v>0</v>
      </c>
      <c r="F42" s="18">
        <v>0</v>
      </c>
      <c r="G42" s="19" t="e">
        <f>F42/E42</f>
        <v>#DIV/0!</v>
      </c>
      <c r="H42" s="18">
        <v>0</v>
      </c>
      <c r="I42" s="19">
        <f>IF(E42=0,0,H42/E42)</f>
        <v>0</v>
      </c>
      <c r="J42" s="20">
        <f>E42+F42+H42</f>
        <v>0</v>
      </c>
    </row>
    <row r="43" spans="1:10" ht="13.5" customHeight="1" x14ac:dyDescent="0.25">
      <c r="A43" s="17" t="s">
        <v>53</v>
      </c>
      <c r="B43" s="18">
        <f>J22</f>
        <v>0</v>
      </c>
      <c r="C43" s="18">
        <v>0</v>
      </c>
      <c r="D43" s="18">
        <v>0</v>
      </c>
      <c r="E43" s="18">
        <f>SUM(B43:D43)</f>
        <v>0</v>
      </c>
      <c r="F43" s="18">
        <v>0</v>
      </c>
      <c r="G43" s="19" t="e">
        <f>F43/E43</f>
        <v>#DIV/0!</v>
      </c>
      <c r="H43" s="18">
        <v>0</v>
      </c>
      <c r="I43" s="19">
        <f>IF(E43=0,0,H43/E43)</f>
        <v>0</v>
      </c>
      <c r="J43" s="20">
        <f>E43+F43+H43</f>
        <v>0</v>
      </c>
    </row>
    <row r="44" spans="1:10" ht="13.5" customHeight="1" x14ac:dyDescent="0.25">
      <c r="A44" s="17" t="s">
        <v>54</v>
      </c>
      <c r="B44" s="18">
        <f>J23</f>
        <v>110200</v>
      </c>
      <c r="C44" s="18">
        <v>0</v>
      </c>
      <c r="D44" s="18">
        <v>0</v>
      </c>
      <c r="E44" s="18">
        <f>SUM(B44:D44)</f>
        <v>110200</v>
      </c>
      <c r="F44" s="18">
        <v>0</v>
      </c>
      <c r="G44" s="19">
        <f>F44/E44</f>
        <v>0</v>
      </c>
      <c r="H44" s="18">
        <v>0</v>
      </c>
      <c r="I44" s="19">
        <f>IF(E44=0,0,H44/E44)</f>
        <v>0</v>
      </c>
      <c r="J44" s="20">
        <f>E44+F44+H44</f>
        <v>110200</v>
      </c>
    </row>
    <row r="45" spans="1:10" ht="13.5" customHeight="1" x14ac:dyDescent="0.25">
      <c r="A45" s="22" t="s">
        <v>50</v>
      </c>
      <c r="B45" s="27">
        <f>SUM(B42:B44)</f>
        <v>110200</v>
      </c>
      <c r="C45" s="27">
        <f>SUM(C42:C44)</f>
        <v>0</v>
      </c>
      <c r="D45" s="27">
        <f>SUM(D42:D44)</f>
        <v>0</v>
      </c>
      <c r="E45" s="27">
        <f>SUM(E42:E44)</f>
        <v>110200</v>
      </c>
      <c r="F45" s="27">
        <f>SUM(F42:F44)</f>
        <v>0</v>
      </c>
      <c r="G45" s="28">
        <f>F45/E45</f>
        <v>0</v>
      </c>
      <c r="H45" s="27">
        <f>SUM(H42:H44)</f>
        <v>0</v>
      </c>
      <c r="I45" s="23">
        <v>0</v>
      </c>
      <c r="J45" s="29">
        <f>SUM(J42:J44)</f>
        <v>110200</v>
      </c>
    </row>
  </sheetData>
  <mergeCells count="1">
    <mergeCell ref="F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F2E5-8EFB-4909-860D-ED6C82E4C0CF}">
  <dimension ref="A1:J67"/>
  <sheetViews>
    <sheetView workbookViewId="0">
      <selection activeCell="A8" sqref="A8"/>
    </sheetView>
  </sheetViews>
  <sheetFormatPr defaultRowHeight="13.5" customHeight="1" x14ac:dyDescent="0.25"/>
  <cols>
    <col min="1" max="1" width="22.6328125" style="1" customWidth="1"/>
    <col min="2" max="10" width="10.6328125" style="1" customWidth="1"/>
    <col min="11" max="16384" width="8.7265625" style="1"/>
  </cols>
  <sheetData>
    <row r="1" spans="1:10" ht="13.5" customHeight="1" x14ac:dyDescent="0.25">
      <c r="A1" s="1" t="s">
        <v>0</v>
      </c>
    </row>
    <row r="2" spans="1:10" ht="16.5" customHeight="1" x14ac:dyDescent="0.25">
      <c r="A2" s="1" t="s">
        <v>1</v>
      </c>
      <c r="E2" s="2" t="s">
        <v>2</v>
      </c>
      <c r="J2" s="2" t="s">
        <v>3</v>
      </c>
    </row>
    <row r="3" spans="1:10" ht="14.25" customHeight="1" x14ac:dyDescent="0.25">
      <c r="A3" s="1" t="s">
        <v>4</v>
      </c>
      <c r="E3" s="2" t="s">
        <v>5</v>
      </c>
      <c r="J3" s="2" t="s">
        <v>6</v>
      </c>
    </row>
    <row r="4" spans="1:10" ht="14.25" customHeight="1" x14ac:dyDescent="0.25">
      <c r="A4" s="1" t="s">
        <v>7</v>
      </c>
      <c r="J4" s="2" t="s">
        <v>8</v>
      </c>
    </row>
    <row r="5" spans="1:10" ht="8" customHeight="1" x14ac:dyDescent="0.25"/>
    <row r="6" spans="1:10" ht="13.5" customHeight="1" x14ac:dyDescent="0.3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4" t="s">
        <v>14</v>
      </c>
      <c r="G6" s="5"/>
      <c r="H6" s="3" t="s">
        <v>15</v>
      </c>
      <c r="I6" s="3" t="s">
        <v>16</v>
      </c>
      <c r="J6" s="3" t="s">
        <v>17</v>
      </c>
    </row>
    <row r="7" spans="1:10" ht="36" customHeight="1" x14ac:dyDescent="0.25">
      <c r="A7" s="10" t="s">
        <v>27</v>
      </c>
      <c r="B7" s="12" t="s">
        <v>18</v>
      </c>
      <c r="C7" s="12" t="s">
        <v>19</v>
      </c>
      <c r="D7" s="12" t="s">
        <v>20</v>
      </c>
      <c r="E7" s="12" t="s">
        <v>21</v>
      </c>
      <c r="F7" s="13" t="s">
        <v>22</v>
      </c>
      <c r="G7" s="13" t="s">
        <v>23</v>
      </c>
      <c r="H7" s="12" t="s">
        <v>24</v>
      </c>
      <c r="I7" s="12" t="s">
        <v>25</v>
      </c>
      <c r="J7" s="15" t="s">
        <v>26</v>
      </c>
    </row>
    <row r="8" spans="1:10" ht="13.5" customHeight="1" x14ac:dyDescent="0.25">
      <c r="A8" s="9" t="s">
        <v>28</v>
      </c>
      <c r="B8" s="11">
        <v>1130988.94</v>
      </c>
      <c r="C8" s="11">
        <v>1310758.7</v>
      </c>
      <c r="D8" s="11">
        <v>1403659.19</v>
      </c>
      <c r="E8" s="11">
        <v>1363677.75</v>
      </c>
      <c r="F8" s="11">
        <f>E8- D8</f>
        <v>-39981.439999999944</v>
      </c>
      <c r="G8" s="14">
        <f>(E8- D8)/D8</f>
        <v>-2.8483723317481321E-2</v>
      </c>
      <c r="H8" s="11">
        <v>0</v>
      </c>
      <c r="I8" s="11">
        <v>0</v>
      </c>
      <c r="J8" s="16">
        <f>H8+ I8</f>
        <v>0</v>
      </c>
    </row>
    <row r="9" spans="1:10" ht="13.5" customHeight="1" x14ac:dyDescent="0.25">
      <c r="A9" s="17" t="s">
        <v>29</v>
      </c>
      <c r="B9" s="18">
        <v>579294.03</v>
      </c>
      <c r="C9" s="18">
        <v>598166.67000000004</v>
      </c>
      <c r="D9" s="18">
        <v>907285.51</v>
      </c>
      <c r="E9" s="18">
        <v>958506</v>
      </c>
      <c r="F9" s="18">
        <f>E9- D9</f>
        <v>51220.489999999991</v>
      </c>
      <c r="G9" s="19">
        <f>(E9- D9)/D9</f>
        <v>5.6454654500103271E-2</v>
      </c>
      <c r="H9" s="18">
        <v>0</v>
      </c>
      <c r="I9" s="18">
        <v>0</v>
      </c>
      <c r="J9" s="20">
        <f>H9+ I9</f>
        <v>0</v>
      </c>
    </row>
    <row r="10" spans="1:10" ht="13.5" customHeight="1" x14ac:dyDescent="0.25">
      <c r="A10" s="17" t="s">
        <v>30</v>
      </c>
      <c r="B10" s="18">
        <v>1382147.79</v>
      </c>
      <c r="C10" s="18">
        <v>1959771.99</v>
      </c>
      <c r="D10" s="18">
        <v>1988565.21</v>
      </c>
      <c r="E10" s="18">
        <v>2005489.56</v>
      </c>
      <c r="F10" s="18">
        <f>E10- D10</f>
        <v>16924.350000000093</v>
      </c>
      <c r="G10" s="19">
        <f>(E10- D10)/D10</f>
        <v>8.5108348043562987E-3</v>
      </c>
      <c r="H10" s="18">
        <v>0</v>
      </c>
      <c r="I10" s="18">
        <v>0</v>
      </c>
      <c r="J10" s="20">
        <f>H10+ I10</f>
        <v>0</v>
      </c>
    </row>
    <row r="11" spans="1:10" ht="13.5" customHeight="1" x14ac:dyDescent="0.25">
      <c r="A11" s="17" t="s">
        <v>31</v>
      </c>
      <c r="B11" s="18">
        <v>5125139.0199999996</v>
      </c>
      <c r="C11" s="18">
        <v>7131297.5800000001</v>
      </c>
      <c r="D11" s="18">
        <v>10180317.310000001</v>
      </c>
      <c r="E11" s="18">
        <v>7822164.8600000003</v>
      </c>
      <c r="F11" s="18">
        <f>E11- D11</f>
        <v>-2358152.4500000002</v>
      </c>
      <c r="G11" s="19">
        <f>(E11- D11)/D11</f>
        <v>-0.23163840361671401</v>
      </c>
      <c r="H11" s="18">
        <v>0</v>
      </c>
      <c r="I11" s="18">
        <v>0</v>
      </c>
      <c r="J11" s="20">
        <f>H11+ I11</f>
        <v>0</v>
      </c>
    </row>
    <row r="12" spans="1:10" ht="13.5" customHeight="1" x14ac:dyDescent="0.25">
      <c r="A12" s="17" t="s">
        <v>32</v>
      </c>
      <c r="B12" s="18">
        <v>2368807.4700000002</v>
      </c>
      <c r="C12" s="18">
        <v>2949624.66</v>
      </c>
      <c r="D12" s="18">
        <v>2539861.13</v>
      </c>
      <c r="E12" s="18">
        <v>3157333.27</v>
      </c>
      <c r="F12" s="18">
        <f>E12- D12</f>
        <v>617472.14000000013</v>
      </c>
      <c r="G12" s="19">
        <f>(E12- D12)/D12</f>
        <v>0.24311255946501301</v>
      </c>
      <c r="H12" s="18">
        <v>0</v>
      </c>
      <c r="I12" s="18">
        <v>0</v>
      </c>
      <c r="J12" s="20">
        <f>H12+ I12</f>
        <v>0</v>
      </c>
    </row>
    <row r="13" spans="1:10" ht="13.5" customHeight="1" x14ac:dyDescent="0.25">
      <c r="A13" s="17" t="s">
        <v>33</v>
      </c>
      <c r="B13" s="18">
        <v>234509.16</v>
      </c>
      <c r="C13" s="18">
        <v>564645.35</v>
      </c>
      <c r="D13" s="18">
        <v>655483.85</v>
      </c>
      <c r="E13" s="18">
        <v>557076.78</v>
      </c>
      <c r="F13" s="18">
        <f>E13- D13</f>
        <v>-98407.069999999949</v>
      </c>
      <c r="G13" s="19">
        <f>(E13- D13)/D13</f>
        <v>-0.15012890096376891</v>
      </c>
      <c r="H13" s="18">
        <v>0</v>
      </c>
      <c r="I13" s="18">
        <v>0</v>
      </c>
      <c r="J13" s="20">
        <f>H13+ I13</f>
        <v>0</v>
      </c>
    </row>
    <row r="14" spans="1:10" ht="13.5" customHeight="1" x14ac:dyDescent="0.25">
      <c r="A14" s="17" t="s">
        <v>34</v>
      </c>
      <c r="B14" s="18">
        <v>835689.8</v>
      </c>
      <c r="C14" s="18">
        <v>713999.19</v>
      </c>
      <c r="D14" s="18">
        <v>879734.85</v>
      </c>
      <c r="E14" s="18">
        <v>941588.26</v>
      </c>
      <c r="F14" s="18">
        <f>E14- D14</f>
        <v>61853.410000000033</v>
      </c>
      <c r="G14" s="19">
        <f>(E14- D14)/D14</f>
        <v>7.0309150535527873E-2</v>
      </c>
      <c r="H14" s="18">
        <v>0</v>
      </c>
      <c r="I14" s="18">
        <v>0</v>
      </c>
      <c r="J14" s="20">
        <f>H14+ I14</f>
        <v>0</v>
      </c>
    </row>
    <row r="15" spans="1:10" ht="13.5" customHeight="1" x14ac:dyDescent="0.25">
      <c r="A15" s="17" t="s">
        <v>35</v>
      </c>
      <c r="B15" s="18">
        <v>607228.56999999995</v>
      </c>
      <c r="C15" s="18">
        <v>1464592.74</v>
      </c>
      <c r="D15" s="18">
        <v>3090694.32</v>
      </c>
      <c r="E15" s="18">
        <v>1365.14</v>
      </c>
      <c r="F15" s="18">
        <f>E15- D15</f>
        <v>-3089329.1799999997</v>
      </c>
      <c r="G15" s="19">
        <f>(E15- D15)/D15</f>
        <v>-0.99955830636787135</v>
      </c>
      <c r="H15" s="18">
        <v>0</v>
      </c>
      <c r="I15" s="18">
        <v>0</v>
      </c>
      <c r="J15" s="20">
        <f>H15+ I15</f>
        <v>0</v>
      </c>
    </row>
    <row r="16" spans="1:10" ht="13.5" customHeight="1" x14ac:dyDescent="0.25">
      <c r="A16" s="17" t="s">
        <v>36</v>
      </c>
      <c r="B16" s="18">
        <v>0</v>
      </c>
      <c r="C16" s="18">
        <v>0</v>
      </c>
      <c r="D16" s="18">
        <v>0</v>
      </c>
      <c r="E16" s="18">
        <v>118132.57</v>
      </c>
      <c r="F16" s="18">
        <f>E16- D16</f>
        <v>118132.57</v>
      </c>
      <c r="G16" s="19" t="e">
        <f>(E16- D16)/D16</f>
        <v>#DIV/0!</v>
      </c>
      <c r="H16" s="18">
        <v>0</v>
      </c>
      <c r="I16" s="18">
        <v>0</v>
      </c>
      <c r="J16" s="20">
        <f>H16+ I16</f>
        <v>0</v>
      </c>
    </row>
    <row r="17" spans="1:10" ht="13.5" customHeight="1" x14ac:dyDescent="0.25">
      <c r="A17" s="17" t="s">
        <v>37</v>
      </c>
      <c r="B17" s="18">
        <v>0</v>
      </c>
      <c r="C17" s="18">
        <v>0</v>
      </c>
      <c r="D17" s="18">
        <v>0</v>
      </c>
      <c r="E17" s="18">
        <v>2940085.74</v>
      </c>
      <c r="F17" s="18">
        <f>E17- D17</f>
        <v>2940085.74</v>
      </c>
      <c r="G17" s="19" t="e">
        <f>(E17- D17)/D17</f>
        <v>#DIV/0!</v>
      </c>
      <c r="H17" s="18">
        <v>0</v>
      </c>
      <c r="I17" s="18">
        <v>0</v>
      </c>
      <c r="J17" s="20">
        <f>H17+ I17</f>
        <v>0</v>
      </c>
    </row>
    <row r="18" spans="1:10" ht="13.5" customHeight="1" x14ac:dyDescent="0.25">
      <c r="A18" s="17" t="s">
        <v>38</v>
      </c>
      <c r="B18" s="18">
        <v>0</v>
      </c>
      <c r="C18" s="18">
        <v>0</v>
      </c>
      <c r="D18" s="18">
        <v>0</v>
      </c>
      <c r="E18" s="18">
        <v>301527.27</v>
      </c>
      <c r="F18" s="18">
        <f>E18- D18</f>
        <v>301527.27</v>
      </c>
      <c r="G18" s="19" t="e">
        <f>(E18- D18)/D18</f>
        <v>#DIV/0!</v>
      </c>
      <c r="H18" s="18">
        <v>0</v>
      </c>
      <c r="I18" s="18">
        <v>0</v>
      </c>
      <c r="J18" s="20">
        <f>H18+ I18</f>
        <v>0</v>
      </c>
    </row>
    <row r="19" spans="1:10" ht="13.5" customHeight="1" x14ac:dyDescent="0.25">
      <c r="A19" s="17" t="s">
        <v>39</v>
      </c>
      <c r="B19" s="18">
        <v>316675.17</v>
      </c>
      <c r="C19" s="18">
        <v>343890.22</v>
      </c>
      <c r="D19" s="18">
        <v>740896.31</v>
      </c>
      <c r="E19" s="18">
        <v>687755.82</v>
      </c>
      <c r="F19" s="18">
        <f>E19- D19</f>
        <v>-53140.490000000107</v>
      </c>
      <c r="G19" s="19">
        <f>(E19- D19)/D19</f>
        <v>-7.1724598007513504E-2</v>
      </c>
      <c r="H19" s="18">
        <v>0</v>
      </c>
      <c r="I19" s="18">
        <v>0</v>
      </c>
      <c r="J19" s="20">
        <f>H19+ I19</f>
        <v>0</v>
      </c>
    </row>
    <row r="20" spans="1:10" ht="13.5" customHeight="1" x14ac:dyDescent="0.25">
      <c r="A20" s="17" t="s">
        <v>40</v>
      </c>
      <c r="B20" s="18">
        <v>42189.82</v>
      </c>
      <c r="C20" s="18">
        <v>67379.47</v>
      </c>
      <c r="D20" s="18">
        <v>67536.27</v>
      </c>
      <c r="E20" s="18">
        <v>56835.66</v>
      </c>
      <c r="F20" s="18">
        <f>E20- D20</f>
        <v>-10700.61</v>
      </c>
      <c r="G20" s="19">
        <f>(E20- D20)/D20</f>
        <v>-0.15844241916232565</v>
      </c>
      <c r="H20" s="18">
        <v>0</v>
      </c>
      <c r="I20" s="18">
        <v>0</v>
      </c>
      <c r="J20" s="20">
        <f>H20+ I20</f>
        <v>0</v>
      </c>
    </row>
    <row r="21" spans="1:10" ht="13.5" customHeight="1" x14ac:dyDescent="0.25">
      <c r="A21" s="17" t="s">
        <v>41</v>
      </c>
      <c r="B21" s="18">
        <v>2679.54</v>
      </c>
      <c r="C21" s="18">
        <v>1591.76</v>
      </c>
      <c r="D21" s="18">
        <v>8114.58</v>
      </c>
      <c r="E21" s="18">
        <v>4490.97</v>
      </c>
      <c r="F21" s="18">
        <f>E21- D21</f>
        <v>-3623.6099999999997</v>
      </c>
      <c r="G21" s="19">
        <f>(E21- D21)/D21</f>
        <v>-0.44655545943228114</v>
      </c>
      <c r="H21" s="18">
        <v>0</v>
      </c>
      <c r="I21" s="18">
        <v>0</v>
      </c>
      <c r="J21" s="20">
        <f>H21+ I21</f>
        <v>0</v>
      </c>
    </row>
    <row r="22" spans="1:10" ht="13.5" customHeight="1" x14ac:dyDescent="0.25">
      <c r="A22" s="17" t="s">
        <v>42</v>
      </c>
      <c r="B22" s="18">
        <v>5728504.3899999997</v>
      </c>
      <c r="C22" s="18">
        <v>5618087.1699999999</v>
      </c>
      <c r="D22" s="18">
        <v>6339973.5599999996</v>
      </c>
      <c r="E22" s="18">
        <v>6547050.9100000001</v>
      </c>
      <c r="F22" s="18">
        <f>E22- D22</f>
        <v>207077.35000000056</v>
      </c>
      <c r="G22" s="19">
        <f>(E22- D22)/D22</f>
        <v>3.2662178799370355E-2</v>
      </c>
      <c r="H22" s="18">
        <v>0</v>
      </c>
      <c r="I22" s="18">
        <v>0</v>
      </c>
      <c r="J22" s="20">
        <f>H22+ I22</f>
        <v>0</v>
      </c>
    </row>
    <row r="23" spans="1:10" ht="13.5" customHeight="1" x14ac:dyDescent="0.25">
      <c r="A23" s="17" t="s">
        <v>43</v>
      </c>
      <c r="B23" s="18">
        <v>626254.02</v>
      </c>
      <c r="C23" s="18">
        <v>747360.22</v>
      </c>
      <c r="D23" s="18">
        <v>739920.93</v>
      </c>
      <c r="E23" s="18">
        <v>661995.16</v>
      </c>
      <c r="F23" s="18">
        <f>E23- D23</f>
        <v>-77925.770000000019</v>
      </c>
      <c r="G23" s="19">
        <f>(E23- D23)/D23</f>
        <v>-0.10531634778867523</v>
      </c>
      <c r="H23" s="18">
        <v>0</v>
      </c>
      <c r="I23" s="18">
        <v>0</v>
      </c>
      <c r="J23" s="20">
        <f>H23+ I23</f>
        <v>0</v>
      </c>
    </row>
    <row r="24" spans="1:10" ht="13.5" customHeight="1" x14ac:dyDescent="0.25">
      <c r="A24" s="17" t="s">
        <v>44</v>
      </c>
      <c r="B24" s="18">
        <v>169959.2</v>
      </c>
      <c r="C24" s="18">
        <v>414932.61</v>
      </c>
      <c r="D24" s="18">
        <v>527449.04</v>
      </c>
      <c r="E24" s="18">
        <v>698220.13</v>
      </c>
      <c r="F24" s="18">
        <f>E24- D24</f>
        <v>170771.08999999997</v>
      </c>
      <c r="G24" s="19">
        <f>(E24- D24)/D24</f>
        <v>0.32376794163849448</v>
      </c>
      <c r="H24" s="18">
        <v>0</v>
      </c>
      <c r="I24" s="18">
        <v>0</v>
      </c>
      <c r="J24" s="20">
        <f>H24+ I24</f>
        <v>0</v>
      </c>
    </row>
    <row r="25" spans="1:10" ht="13.5" customHeight="1" x14ac:dyDescent="0.25">
      <c r="A25" s="17" t="s">
        <v>45</v>
      </c>
      <c r="B25" s="18">
        <v>1063311.18</v>
      </c>
      <c r="C25" s="18">
        <v>791079.4</v>
      </c>
      <c r="D25" s="18">
        <v>984082.38</v>
      </c>
      <c r="E25" s="18">
        <v>1245444.98</v>
      </c>
      <c r="F25" s="18">
        <f>E25- D25</f>
        <v>261362.59999999998</v>
      </c>
      <c r="G25" s="19">
        <f>(E25- D25)/D25</f>
        <v>0.26559016329506885</v>
      </c>
      <c r="H25" s="18">
        <v>0</v>
      </c>
      <c r="I25" s="18">
        <v>0</v>
      </c>
      <c r="J25" s="20">
        <f>H25+ I25</f>
        <v>0</v>
      </c>
    </row>
    <row r="26" spans="1:10" ht="13.5" customHeight="1" x14ac:dyDescent="0.25">
      <c r="A26" s="17" t="s">
        <v>46</v>
      </c>
      <c r="B26" s="18">
        <v>1686593.79</v>
      </c>
      <c r="C26" s="18">
        <v>2229130.52</v>
      </c>
      <c r="D26" s="18">
        <v>2856244.34</v>
      </c>
      <c r="E26" s="18">
        <v>3777638.53</v>
      </c>
      <c r="F26" s="18">
        <f>E26- D26</f>
        <v>921394.19</v>
      </c>
      <c r="G26" s="19">
        <f>(E26- D26)/D26</f>
        <v>0.32258941474173741</v>
      </c>
      <c r="H26" s="18">
        <v>0</v>
      </c>
      <c r="I26" s="18">
        <v>0</v>
      </c>
      <c r="J26" s="20">
        <f>H26+ I26</f>
        <v>0</v>
      </c>
    </row>
    <row r="27" spans="1:10" ht="13.5" customHeight="1" x14ac:dyDescent="0.25">
      <c r="A27" s="17" t="s">
        <v>47</v>
      </c>
      <c r="B27" s="18">
        <v>3328910.52</v>
      </c>
      <c r="C27" s="18">
        <v>3658351.98</v>
      </c>
      <c r="D27" s="18">
        <v>4981817.1500000004</v>
      </c>
      <c r="E27" s="18">
        <v>4561455.57</v>
      </c>
      <c r="F27" s="18">
        <f>E27- D27</f>
        <v>-420361.58000000007</v>
      </c>
      <c r="G27" s="19">
        <f>(E27- D27)/D27</f>
        <v>-8.4379166746415019E-2</v>
      </c>
      <c r="H27" s="18">
        <v>0</v>
      </c>
      <c r="I27" s="18">
        <v>0</v>
      </c>
      <c r="J27" s="20">
        <f>H27+ I27</f>
        <v>0</v>
      </c>
    </row>
    <row r="28" spans="1:10" ht="13.5" customHeight="1" x14ac:dyDescent="0.25">
      <c r="A28" s="17" t="s">
        <v>48</v>
      </c>
      <c r="B28" s="18">
        <v>394591.59</v>
      </c>
      <c r="C28" s="18">
        <v>585480.85</v>
      </c>
      <c r="D28" s="18">
        <v>513411.82</v>
      </c>
      <c r="E28" s="18">
        <v>834367.27</v>
      </c>
      <c r="F28" s="18">
        <f>E28- D28</f>
        <v>320955.45</v>
      </c>
      <c r="G28" s="19">
        <f>(E28- D28)/D28</f>
        <v>0.6251423077871483</v>
      </c>
      <c r="H28" s="18">
        <v>0</v>
      </c>
      <c r="I28" s="18">
        <v>0</v>
      </c>
      <c r="J28" s="20">
        <f>H28+ I28</f>
        <v>0</v>
      </c>
    </row>
    <row r="29" spans="1:10" ht="13.5" customHeight="1" x14ac:dyDescent="0.25">
      <c r="A29" s="17" t="s">
        <v>49</v>
      </c>
      <c r="B29" s="18">
        <v>5671453.04</v>
      </c>
      <c r="C29" s="18">
        <v>6405504.8200000003</v>
      </c>
      <c r="D29" s="18">
        <v>7507986.79</v>
      </c>
      <c r="E29" s="18">
        <v>7102970.9800000004</v>
      </c>
      <c r="F29" s="18">
        <f>E29- D29</f>
        <v>-405015.80999999959</v>
      </c>
      <c r="G29" s="19">
        <f>(E29- D29)/D29</f>
        <v>-5.3944662041686887E-2</v>
      </c>
      <c r="H29" s="18">
        <v>0</v>
      </c>
      <c r="I29" s="18">
        <v>0</v>
      </c>
      <c r="J29" s="20">
        <f>H29+ I29</f>
        <v>0</v>
      </c>
    </row>
    <row r="30" spans="1:10" ht="13.5" customHeight="1" x14ac:dyDescent="0.25">
      <c r="A30" s="21" t="s">
        <v>50</v>
      </c>
      <c r="B30" s="24">
        <f>SUM(B8:B29)</f>
        <v>31294927.039999995</v>
      </c>
      <c r="C30" s="24">
        <f>SUM(C8:C29)</f>
        <v>37555645.899999999</v>
      </c>
      <c r="D30" s="24">
        <f>SUM(D8:D29)</f>
        <v>46913034.539999999</v>
      </c>
      <c r="E30" s="24">
        <f>SUM(E8:E29)</f>
        <v>46345173.180000007</v>
      </c>
      <c r="F30" s="24">
        <f>SUM(F8:F29)</f>
        <v>-567861.35999999824</v>
      </c>
      <c r="G30" s="25">
        <f>(E30- D30)/D30</f>
        <v>-1.2104554002274353E-2</v>
      </c>
      <c r="H30" s="24">
        <f>SUM(H8:H29)</f>
        <v>0</v>
      </c>
      <c r="I30" s="11">
        <v>0</v>
      </c>
      <c r="J30" s="26">
        <f>SUM(J8:J29)</f>
        <v>0</v>
      </c>
    </row>
    <row r="31" spans="1:10" ht="16.5" customHeight="1" x14ac:dyDescent="0.25">
      <c r="A31" s="21" t="s">
        <v>51</v>
      </c>
      <c r="B31" s="18"/>
      <c r="C31" s="18"/>
      <c r="D31" s="18"/>
      <c r="E31" s="18"/>
      <c r="F31" s="18"/>
      <c r="G31" s="19"/>
      <c r="H31" s="18"/>
      <c r="I31" s="18"/>
      <c r="J31" s="20"/>
    </row>
    <row r="32" spans="1:10" ht="13.5" customHeight="1" x14ac:dyDescent="0.25">
      <c r="A32" s="17" t="s">
        <v>52</v>
      </c>
      <c r="B32" s="18">
        <v>7719300</v>
      </c>
      <c r="C32" s="18">
        <v>0</v>
      </c>
      <c r="D32" s="18">
        <v>0</v>
      </c>
      <c r="E32" s="18">
        <v>9276500</v>
      </c>
      <c r="F32" s="18">
        <f>E32- D32</f>
        <v>9276500</v>
      </c>
      <c r="G32" s="19" t="e">
        <f>(E32- D32)/D32</f>
        <v>#DIV/0!</v>
      </c>
      <c r="H32" s="18">
        <v>8581400</v>
      </c>
      <c r="I32" s="18">
        <v>0</v>
      </c>
      <c r="J32" s="20">
        <f>H32+ I32</f>
        <v>8581400</v>
      </c>
    </row>
    <row r="33" spans="1:10" ht="13.5" customHeight="1" x14ac:dyDescent="0.25">
      <c r="A33" s="17" t="s">
        <v>53</v>
      </c>
      <c r="B33" s="18">
        <v>23575627.039999999</v>
      </c>
      <c r="C33" s="18">
        <v>0</v>
      </c>
      <c r="D33" s="18">
        <v>0</v>
      </c>
      <c r="E33" s="18">
        <v>2236455.75</v>
      </c>
      <c r="F33" s="18">
        <f>E33- D33</f>
        <v>2236455.75</v>
      </c>
      <c r="G33" s="19" t="e">
        <f>(E33- D33)/D33</f>
        <v>#DIV/0!</v>
      </c>
      <c r="H33" s="18">
        <v>45254400</v>
      </c>
      <c r="I33" s="18">
        <v>0</v>
      </c>
      <c r="J33" s="20">
        <f>H33+ I33</f>
        <v>45254400</v>
      </c>
    </row>
    <row r="34" spans="1:10" ht="13.5" customHeight="1" x14ac:dyDescent="0.25">
      <c r="A34" s="17" t="s">
        <v>54</v>
      </c>
      <c r="B34" s="18">
        <v>0</v>
      </c>
      <c r="C34" s="18">
        <v>0</v>
      </c>
      <c r="D34" s="18">
        <v>0</v>
      </c>
      <c r="E34" s="18">
        <v>0</v>
      </c>
      <c r="F34" s="18">
        <f>E34- D34</f>
        <v>0</v>
      </c>
      <c r="G34" s="19" t="e">
        <f>(E34- D34)/D34</f>
        <v>#DIV/0!</v>
      </c>
      <c r="H34" s="18">
        <v>0</v>
      </c>
      <c r="I34" s="18">
        <v>0</v>
      </c>
      <c r="J34" s="20">
        <f>H34+ I34</f>
        <v>0</v>
      </c>
    </row>
    <row r="35" spans="1:10" ht="13.5" customHeight="1" x14ac:dyDescent="0.25">
      <c r="A35" s="22" t="s">
        <v>50</v>
      </c>
      <c r="B35" s="27">
        <f>SUM(B32:B34)</f>
        <v>31294927.039999999</v>
      </c>
      <c r="C35" s="27">
        <f>SUM(C32:C34)</f>
        <v>0</v>
      </c>
      <c r="D35" s="27">
        <f>SUM(D32:D34)</f>
        <v>0</v>
      </c>
      <c r="E35" s="27">
        <f>SUM(E32:E34)</f>
        <v>11512955.75</v>
      </c>
      <c r="F35" s="27">
        <f>SUM(F32:F34)</f>
        <v>11512955.75</v>
      </c>
      <c r="G35" s="28" t="e">
        <f>(E35- D35)/D35</f>
        <v>#DIV/0!</v>
      </c>
      <c r="H35" s="27">
        <f>SUM(H32:H34)</f>
        <v>53835800</v>
      </c>
      <c r="I35" s="23">
        <v>0</v>
      </c>
      <c r="J35" s="29">
        <f>SUM(J32:J34)</f>
        <v>53835800</v>
      </c>
    </row>
    <row r="38" spans="1:10" ht="13.5" customHeight="1" x14ac:dyDescent="0.25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60</v>
      </c>
      <c r="G38" s="3" t="s">
        <v>61</v>
      </c>
      <c r="H38" s="3" t="s">
        <v>62</v>
      </c>
      <c r="I38" s="3" t="s">
        <v>63</v>
      </c>
      <c r="J38" s="3" t="s">
        <v>64</v>
      </c>
    </row>
    <row r="39" spans="1:10" ht="37" customHeight="1" x14ac:dyDescent="0.25">
      <c r="A39" s="6" t="s">
        <v>65</v>
      </c>
      <c r="B39" s="7" t="s">
        <v>66</v>
      </c>
      <c r="C39" s="7" t="s">
        <v>67</v>
      </c>
      <c r="D39" s="7" t="s">
        <v>68</v>
      </c>
      <c r="E39" s="7" t="s">
        <v>69</v>
      </c>
      <c r="F39" s="7" t="s">
        <v>70</v>
      </c>
      <c r="G39" s="7" t="s">
        <v>71</v>
      </c>
      <c r="H39" s="7" t="s">
        <v>72</v>
      </c>
      <c r="I39" s="7" t="s">
        <v>71</v>
      </c>
      <c r="J39" s="8" t="s">
        <v>73</v>
      </c>
    </row>
    <row r="40" spans="1:10" ht="13.5" customHeight="1" x14ac:dyDescent="0.25">
      <c r="A40" s="9" t="s">
        <v>28</v>
      </c>
      <c r="B40" s="11">
        <f>J8</f>
        <v>0</v>
      </c>
      <c r="C40" s="11">
        <v>0</v>
      </c>
      <c r="D40" s="11">
        <v>0</v>
      </c>
      <c r="E40" s="11">
        <f>SUM(B40:D40)</f>
        <v>0</v>
      </c>
      <c r="F40" s="11">
        <v>0</v>
      </c>
      <c r="G40" s="14" t="e">
        <f>F40/E40</f>
        <v>#DIV/0!</v>
      </c>
      <c r="H40" s="11">
        <v>0</v>
      </c>
      <c r="I40" s="14">
        <f>IF(E40=0,0,H40/E40)</f>
        <v>0</v>
      </c>
      <c r="J40" s="16">
        <f>E40+F40+H40</f>
        <v>0</v>
      </c>
    </row>
    <row r="41" spans="1:10" ht="13.5" customHeight="1" x14ac:dyDescent="0.25">
      <c r="A41" s="17" t="s">
        <v>29</v>
      </c>
      <c r="B41" s="18">
        <f>J9</f>
        <v>0</v>
      </c>
      <c r="C41" s="18">
        <v>0</v>
      </c>
      <c r="D41" s="18">
        <v>0</v>
      </c>
      <c r="E41" s="18">
        <f>SUM(B41:D41)</f>
        <v>0</v>
      </c>
      <c r="F41" s="18">
        <v>0</v>
      </c>
      <c r="G41" s="19" t="e">
        <f>F41/E41</f>
        <v>#DIV/0!</v>
      </c>
      <c r="H41" s="18">
        <v>0</v>
      </c>
      <c r="I41" s="19">
        <f>IF(E41=0,0,H41/E41)</f>
        <v>0</v>
      </c>
      <c r="J41" s="20">
        <f>E41+F41+H41</f>
        <v>0</v>
      </c>
    </row>
    <row r="42" spans="1:10" ht="13.5" customHeight="1" x14ac:dyDescent="0.25">
      <c r="A42" s="17" t="s">
        <v>30</v>
      </c>
      <c r="B42" s="18">
        <f>J10</f>
        <v>0</v>
      </c>
      <c r="C42" s="18">
        <v>0</v>
      </c>
      <c r="D42" s="18">
        <v>0</v>
      </c>
      <c r="E42" s="18">
        <f>SUM(B42:D42)</f>
        <v>0</v>
      </c>
      <c r="F42" s="18">
        <v>0</v>
      </c>
      <c r="G42" s="19" t="e">
        <f>F42/E42</f>
        <v>#DIV/0!</v>
      </c>
      <c r="H42" s="18">
        <v>0</v>
      </c>
      <c r="I42" s="19">
        <f>IF(E42=0,0,H42/E42)</f>
        <v>0</v>
      </c>
      <c r="J42" s="20">
        <f>E42+F42+H42</f>
        <v>0</v>
      </c>
    </row>
    <row r="43" spans="1:10" ht="13.5" customHeight="1" x14ac:dyDescent="0.25">
      <c r="A43" s="17" t="s">
        <v>31</v>
      </c>
      <c r="B43" s="18">
        <f>J11</f>
        <v>0</v>
      </c>
      <c r="C43" s="18">
        <v>0</v>
      </c>
      <c r="D43" s="18">
        <v>0</v>
      </c>
      <c r="E43" s="18">
        <f>SUM(B43:D43)</f>
        <v>0</v>
      </c>
      <c r="F43" s="18">
        <v>0</v>
      </c>
      <c r="G43" s="19" t="e">
        <f>F43/E43</f>
        <v>#DIV/0!</v>
      </c>
      <c r="H43" s="18">
        <v>0</v>
      </c>
      <c r="I43" s="19">
        <f>IF(E43=0,0,H43/E43)</f>
        <v>0</v>
      </c>
      <c r="J43" s="20">
        <f>E43+F43+H43</f>
        <v>0</v>
      </c>
    </row>
    <row r="44" spans="1:10" ht="13.5" customHeight="1" x14ac:dyDescent="0.25">
      <c r="A44" s="17" t="s">
        <v>32</v>
      </c>
      <c r="B44" s="18">
        <f>J12</f>
        <v>0</v>
      </c>
      <c r="C44" s="18">
        <v>0</v>
      </c>
      <c r="D44" s="18">
        <v>0</v>
      </c>
      <c r="E44" s="18">
        <f>SUM(B44:D44)</f>
        <v>0</v>
      </c>
      <c r="F44" s="18">
        <v>0</v>
      </c>
      <c r="G44" s="19" t="e">
        <f>F44/E44</f>
        <v>#DIV/0!</v>
      </c>
      <c r="H44" s="18">
        <v>0</v>
      </c>
      <c r="I44" s="19">
        <f>IF(E44=0,0,H44/E44)</f>
        <v>0</v>
      </c>
      <c r="J44" s="20">
        <f>E44+F44+H44</f>
        <v>0</v>
      </c>
    </row>
    <row r="45" spans="1:10" ht="13.5" customHeight="1" x14ac:dyDescent="0.25">
      <c r="A45" s="17" t="s">
        <v>33</v>
      </c>
      <c r="B45" s="18">
        <f>J13</f>
        <v>0</v>
      </c>
      <c r="C45" s="18">
        <v>0</v>
      </c>
      <c r="D45" s="18">
        <v>0</v>
      </c>
      <c r="E45" s="18">
        <f>SUM(B45:D45)</f>
        <v>0</v>
      </c>
      <c r="F45" s="18">
        <v>0</v>
      </c>
      <c r="G45" s="19" t="e">
        <f>F45/E45</f>
        <v>#DIV/0!</v>
      </c>
      <c r="H45" s="18">
        <v>0</v>
      </c>
      <c r="I45" s="19">
        <f>IF(E45=0,0,H45/E45)</f>
        <v>0</v>
      </c>
      <c r="J45" s="20">
        <f>E45+F45+H45</f>
        <v>0</v>
      </c>
    </row>
    <row r="46" spans="1:10" ht="13.5" customHeight="1" x14ac:dyDescent="0.25">
      <c r="A46" s="17" t="s">
        <v>34</v>
      </c>
      <c r="B46" s="18">
        <f>J14</f>
        <v>0</v>
      </c>
      <c r="C46" s="18">
        <v>0</v>
      </c>
      <c r="D46" s="18">
        <v>0</v>
      </c>
      <c r="E46" s="18">
        <f>SUM(B46:D46)</f>
        <v>0</v>
      </c>
      <c r="F46" s="18">
        <v>0</v>
      </c>
      <c r="G46" s="19" t="e">
        <f>F46/E46</f>
        <v>#DIV/0!</v>
      </c>
      <c r="H46" s="18">
        <v>0</v>
      </c>
      <c r="I46" s="19">
        <f>IF(E46=0,0,H46/E46)</f>
        <v>0</v>
      </c>
      <c r="J46" s="20">
        <f>E46+F46+H46</f>
        <v>0</v>
      </c>
    </row>
    <row r="47" spans="1:10" ht="13.5" customHeight="1" x14ac:dyDescent="0.25">
      <c r="A47" s="17" t="s">
        <v>35</v>
      </c>
      <c r="B47" s="18">
        <f>J15</f>
        <v>0</v>
      </c>
      <c r="C47" s="18">
        <v>0</v>
      </c>
      <c r="D47" s="18">
        <v>0</v>
      </c>
      <c r="E47" s="18">
        <f>SUM(B47:D47)</f>
        <v>0</v>
      </c>
      <c r="F47" s="18">
        <v>0</v>
      </c>
      <c r="G47" s="19" t="e">
        <f>F47/E47</f>
        <v>#DIV/0!</v>
      </c>
      <c r="H47" s="18">
        <v>0</v>
      </c>
      <c r="I47" s="19">
        <f>IF(E47=0,0,H47/E47)</f>
        <v>0</v>
      </c>
      <c r="J47" s="20">
        <f>E47+F47+H47</f>
        <v>0</v>
      </c>
    </row>
    <row r="48" spans="1:10" ht="13.5" customHeight="1" x14ac:dyDescent="0.25">
      <c r="A48" s="17" t="s">
        <v>36</v>
      </c>
      <c r="B48" s="18">
        <f>J16</f>
        <v>0</v>
      </c>
      <c r="C48" s="18">
        <v>0</v>
      </c>
      <c r="D48" s="18">
        <v>0</v>
      </c>
      <c r="E48" s="18">
        <f>SUM(B48:D48)</f>
        <v>0</v>
      </c>
      <c r="F48" s="18">
        <v>0</v>
      </c>
      <c r="G48" s="19" t="e">
        <f>F48/E48</f>
        <v>#DIV/0!</v>
      </c>
      <c r="H48" s="18">
        <v>0</v>
      </c>
      <c r="I48" s="19">
        <f>IF(E48=0,0,H48/E48)</f>
        <v>0</v>
      </c>
      <c r="J48" s="20">
        <f>E48+F48+H48</f>
        <v>0</v>
      </c>
    </row>
    <row r="49" spans="1:10" ht="13.5" customHeight="1" x14ac:dyDescent="0.25">
      <c r="A49" s="17" t="s">
        <v>37</v>
      </c>
      <c r="B49" s="18">
        <f>J17</f>
        <v>0</v>
      </c>
      <c r="C49" s="18">
        <v>0</v>
      </c>
      <c r="D49" s="18">
        <v>0</v>
      </c>
      <c r="E49" s="18">
        <f>SUM(B49:D49)</f>
        <v>0</v>
      </c>
      <c r="F49" s="18">
        <v>0</v>
      </c>
      <c r="G49" s="19" t="e">
        <f>F49/E49</f>
        <v>#DIV/0!</v>
      </c>
      <c r="H49" s="18">
        <v>0</v>
      </c>
      <c r="I49" s="19">
        <f>IF(E49=0,0,H49/E49)</f>
        <v>0</v>
      </c>
      <c r="J49" s="20">
        <f>E49+F49+H49</f>
        <v>0</v>
      </c>
    </row>
    <row r="50" spans="1:10" ht="13.5" customHeight="1" x14ac:dyDescent="0.25">
      <c r="A50" s="17" t="s">
        <v>38</v>
      </c>
      <c r="B50" s="18">
        <f>J18</f>
        <v>0</v>
      </c>
      <c r="C50" s="18">
        <v>0</v>
      </c>
      <c r="D50" s="18">
        <v>0</v>
      </c>
      <c r="E50" s="18">
        <f>SUM(B50:D50)</f>
        <v>0</v>
      </c>
      <c r="F50" s="18">
        <v>0</v>
      </c>
      <c r="G50" s="19" t="e">
        <f>F50/E50</f>
        <v>#DIV/0!</v>
      </c>
      <c r="H50" s="18">
        <v>0</v>
      </c>
      <c r="I50" s="19">
        <f>IF(E50=0,0,H50/E50)</f>
        <v>0</v>
      </c>
      <c r="J50" s="20">
        <f>E50+F50+H50</f>
        <v>0</v>
      </c>
    </row>
    <row r="51" spans="1:10" ht="13.5" customHeight="1" x14ac:dyDescent="0.25">
      <c r="A51" s="17" t="s">
        <v>39</v>
      </c>
      <c r="B51" s="18">
        <f>J19</f>
        <v>0</v>
      </c>
      <c r="C51" s="18">
        <v>0</v>
      </c>
      <c r="D51" s="18">
        <v>0</v>
      </c>
      <c r="E51" s="18">
        <f>SUM(B51:D51)</f>
        <v>0</v>
      </c>
      <c r="F51" s="18">
        <v>0</v>
      </c>
      <c r="G51" s="19" t="e">
        <f>F51/E51</f>
        <v>#DIV/0!</v>
      </c>
      <c r="H51" s="18">
        <v>0</v>
      </c>
      <c r="I51" s="19">
        <f>IF(E51=0,0,H51/E51)</f>
        <v>0</v>
      </c>
      <c r="J51" s="20">
        <f>E51+F51+H51</f>
        <v>0</v>
      </c>
    </row>
    <row r="52" spans="1:10" ht="13.5" customHeight="1" x14ac:dyDescent="0.25">
      <c r="A52" s="17" t="s">
        <v>40</v>
      </c>
      <c r="B52" s="18">
        <f>J20</f>
        <v>0</v>
      </c>
      <c r="C52" s="18">
        <v>0</v>
      </c>
      <c r="D52" s="18">
        <v>0</v>
      </c>
      <c r="E52" s="18">
        <f>SUM(B52:D52)</f>
        <v>0</v>
      </c>
      <c r="F52" s="18">
        <v>0</v>
      </c>
      <c r="G52" s="19" t="e">
        <f>F52/E52</f>
        <v>#DIV/0!</v>
      </c>
      <c r="H52" s="18">
        <v>0</v>
      </c>
      <c r="I52" s="19">
        <f>IF(E52=0,0,H52/E52)</f>
        <v>0</v>
      </c>
      <c r="J52" s="20">
        <f>E52+F52+H52</f>
        <v>0</v>
      </c>
    </row>
    <row r="53" spans="1:10" ht="13.5" customHeight="1" x14ac:dyDescent="0.25">
      <c r="A53" s="17" t="s">
        <v>41</v>
      </c>
      <c r="B53" s="18">
        <f>J21</f>
        <v>0</v>
      </c>
      <c r="C53" s="18">
        <v>0</v>
      </c>
      <c r="D53" s="18">
        <v>0</v>
      </c>
      <c r="E53" s="18">
        <f>SUM(B53:D53)</f>
        <v>0</v>
      </c>
      <c r="F53" s="18">
        <v>0</v>
      </c>
      <c r="G53" s="19" t="e">
        <f>F53/E53</f>
        <v>#DIV/0!</v>
      </c>
      <c r="H53" s="18">
        <v>0</v>
      </c>
      <c r="I53" s="19">
        <f>IF(E53=0,0,H53/E53)</f>
        <v>0</v>
      </c>
      <c r="J53" s="20">
        <f>E53+F53+H53</f>
        <v>0</v>
      </c>
    </row>
    <row r="54" spans="1:10" ht="13.5" customHeight="1" x14ac:dyDescent="0.25">
      <c r="A54" s="17" t="s">
        <v>42</v>
      </c>
      <c r="B54" s="18">
        <f>J22</f>
        <v>0</v>
      </c>
      <c r="C54" s="18">
        <v>0</v>
      </c>
      <c r="D54" s="18">
        <v>0</v>
      </c>
      <c r="E54" s="18">
        <f>SUM(B54:D54)</f>
        <v>0</v>
      </c>
      <c r="F54" s="18">
        <v>0</v>
      </c>
      <c r="G54" s="19" t="e">
        <f>F54/E54</f>
        <v>#DIV/0!</v>
      </c>
      <c r="H54" s="18">
        <v>0</v>
      </c>
      <c r="I54" s="19">
        <f>IF(E54=0,0,H54/E54)</f>
        <v>0</v>
      </c>
      <c r="J54" s="20">
        <f>E54+F54+H54</f>
        <v>0</v>
      </c>
    </row>
    <row r="55" spans="1:10" ht="13.5" customHeight="1" x14ac:dyDescent="0.25">
      <c r="A55" s="17" t="s">
        <v>43</v>
      </c>
      <c r="B55" s="18">
        <f>J23</f>
        <v>0</v>
      </c>
      <c r="C55" s="18">
        <v>0</v>
      </c>
      <c r="D55" s="18">
        <v>0</v>
      </c>
      <c r="E55" s="18">
        <f>SUM(B55:D55)</f>
        <v>0</v>
      </c>
      <c r="F55" s="18">
        <v>0</v>
      </c>
      <c r="G55" s="19" t="e">
        <f>F55/E55</f>
        <v>#DIV/0!</v>
      </c>
      <c r="H55" s="18">
        <v>0</v>
      </c>
      <c r="I55" s="19">
        <f>IF(E55=0,0,H55/E55)</f>
        <v>0</v>
      </c>
      <c r="J55" s="20">
        <f>E55+F55+H55</f>
        <v>0</v>
      </c>
    </row>
    <row r="56" spans="1:10" ht="13.5" customHeight="1" x14ac:dyDescent="0.25">
      <c r="A56" s="17" t="s">
        <v>44</v>
      </c>
      <c r="B56" s="18">
        <f>J24</f>
        <v>0</v>
      </c>
      <c r="C56" s="18">
        <v>0</v>
      </c>
      <c r="D56" s="18">
        <v>0</v>
      </c>
      <c r="E56" s="18">
        <f>SUM(B56:D56)</f>
        <v>0</v>
      </c>
      <c r="F56" s="18">
        <v>0</v>
      </c>
      <c r="G56" s="19" t="e">
        <f>F56/E56</f>
        <v>#DIV/0!</v>
      </c>
      <c r="H56" s="18">
        <v>0</v>
      </c>
      <c r="I56" s="19">
        <f>IF(E56=0,0,H56/E56)</f>
        <v>0</v>
      </c>
      <c r="J56" s="20">
        <f>E56+F56+H56</f>
        <v>0</v>
      </c>
    </row>
    <row r="57" spans="1:10" ht="13.5" customHeight="1" x14ac:dyDescent="0.25">
      <c r="A57" s="17" t="s">
        <v>45</v>
      </c>
      <c r="B57" s="18">
        <f>J25</f>
        <v>0</v>
      </c>
      <c r="C57" s="18">
        <v>0</v>
      </c>
      <c r="D57" s="18">
        <v>0</v>
      </c>
      <c r="E57" s="18">
        <f>SUM(B57:D57)</f>
        <v>0</v>
      </c>
      <c r="F57" s="18">
        <v>0</v>
      </c>
      <c r="G57" s="19" t="e">
        <f>F57/E57</f>
        <v>#DIV/0!</v>
      </c>
      <c r="H57" s="18">
        <v>0</v>
      </c>
      <c r="I57" s="19">
        <f>IF(E57=0,0,H57/E57)</f>
        <v>0</v>
      </c>
      <c r="J57" s="20">
        <f>E57+F57+H57</f>
        <v>0</v>
      </c>
    </row>
    <row r="58" spans="1:10" ht="13.5" customHeight="1" x14ac:dyDescent="0.25">
      <c r="A58" s="17" t="s">
        <v>46</v>
      </c>
      <c r="B58" s="18">
        <f>J26</f>
        <v>0</v>
      </c>
      <c r="C58" s="18">
        <v>0</v>
      </c>
      <c r="D58" s="18">
        <v>0</v>
      </c>
      <c r="E58" s="18">
        <f>SUM(B58:D58)</f>
        <v>0</v>
      </c>
      <c r="F58" s="18">
        <v>0</v>
      </c>
      <c r="G58" s="19" t="e">
        <f>F58/E58</f>
        <v>#DIV/0!</v>
      </c>
      <c r="H58" s="18">
        <v>0</v>
      </c>
      <c r="I58" s="19">
        <f>IF(E58=0,0,H58/E58)</f>
        <v>0</v>
      </c>
      <c r="J58" s="20">
        <f>E58+F58+H58</f>
        <v>0</v>
      </c>
    </row>
    <row r="59" spans="1:10" ht="13.5" customHeight="1" x14ac:dyDescent="0.25">
      <c r="A59" s="17" t="s">
        <v>47</v>
      </c>
      <c r="B59" s="18">
        <f>J27</f>
        <v>0</v>
      </c>
      <c r="C59" s="18">
        <v>0</v>
      </c>
      <c r="D59" s="18">
        <v>0</v>
      </c>
      <c r="E59" s="18">
        <f>SUM(B59:D59)</f>
        <v>0</v>
      </c>
      <c r="F59" s="18">
        <v>0</v>
      </c>
      <c r="G59" s="19" t="e">
        <f>F59/E59</f>
        <v>#DIV/0!</v>
      </c>
      <c r="H59" s="18">
        <v>0</v>
      </c>
      <c r="I59" s="19">
        <f>IF(E59=0,0,H59/E59)</f>
        <v>0</v>
      </c>
      <c r="J59" s="20">
        <f>E59+F59+H59</f>
        <v>0</v>
      </c>
    </row>
    <row r="60" spans="1:10" ht="13.5" customHeight="1" x14ac:dyDescent="0.25">
      <c r="A60" s="17" t="s">
        <v>48</v>
      </c>
      <c r="B60" s="18">
        <f>J28</f>
        <v>0</v>
      </c>
      <c r="C60" s="18">
        <v>0</v>
      </c>
      <c r="D60" s="18">
        <v>0</v>
      </c>
      <c r="E60" s="18">
        <f>SUM(B60:D60)</f>
        <v>0</v>
      </c>
      <c r="F60" s="18">
        <v>0</v>
      </c>
      <c r="G60" s="19" t="e">
        <f>F60/E60</f>
        <v>#DIV/0!</v>
      </c>
      <c r="H60" s="18">
        <v>0</v>
      </c>
      <c r="I60" s="19">
        <f>IF(E60=0,0,H60/E60)</f>
        <v>0</v>
      </c>
      <c r="J60" s="20">
        <f>E60+F60+H60</f>
        <v>0</v>
      </c>
    </row>
    <row r="61" spans="1:10" ht="13.5" customHeight="1" x14ac:dyDescent="0.25">
      <c r="A61" s="17" t="s">
        <v>49</v>
      </c>
      <c r="B61" s="18">
        <f>J29</f>
        <v>0</v>
      </c>
      <c r="C61" s="18">
        <v>0</v>
      </c>
      <c r="D61" s="18">
        <v>0</v>
      </c>
      <c r="E61" s="18">
        <f>SUM(B61:D61)</f>
        <v>0</v>
      </c>
      <c r="F61" s="18">
        <v>0</v>
      </c>
      <c r="G61" s="19" t="e">
        <f>F61/E61</f>
        <v>#DIV/0!</v>
      </c>
      <c r="H61" s="18">
        <v>0</v>
      </c>
      <c r="I61" s="19">
        <f>IF(E61=0,0,H61/E61)</f>
        <v>0</v>
      </c>
      <c r="J61" s="20">
        <f>E61+F61+H61</f>
        <v>0</v>
      </c>
    </row>
    <row r="62" spans="1:10" ht="13.5" customHeight="1" x14ac:dyDescent="0.25">
      <c r="A62" s="21" t="s">
        <v>50</v>
      </c>
      <c r="B62" s="24">
        <f>SUM(B40:B61)</f>
        <v>0</v>
      </c>
      <c r="C62" s="24">
        <f>SUM(C40:C61)</f>
        <v>0</v>
      </c>
      <c r="D62" s="24">
        <f>SUM(D40:D61)</f>
        <v>0</v>
      </c>
      <c r="E62" s="24">
        <f>SUM(E40:E61)</f>
        <v>0</v>
      </c>
      <c r="F62" s="24">
        <f>SUM(F40:F61)</f>
        <v>0</v>
      </c>
      <c r="G62" s="25" t="e">
        <f>F62/E62</f>
        <v>#DIV/0!</v>
      </c>
      <c r="H62" s="24">
        <f>SUM(H40:H61)</f>
        <v>0</v>
      </c>
      <c r="I62" s="11">
        <v>0</v>
      </c>
      <c r="J62" s="26">
        <f>SUM(J40:J61)</f>
        <v>0</v>
      </c>
    </row>
    <row r="63" spans="1:10" ht="13.5" customHeight="1" x14ac:dyDescent="0.25">
      <c r="A63" s="21" t="s">
        <v>51</v>
      </c>
      <c r="B63" s="18"/>
      <c r="C63" s="18"/>
      <c r="D63" s="18"/>
      <c r="E63" s="18"/>
      <c r="F63" s="18"/>
      <c r="G63" s="19"/>
      <c r="H63" s="18"/>
      <c r="I63" s="18"/>
      <c r="J63" s="20"/>
    </row>
    <row r="64" spans="1:10" ht="13.5" customHeight="1" x14ac:dyDescent="0.25">
      <c r="A64" s="17" t="s">
        <v>52</v>
      </c>
      <c r="B64" s="18">
        <f>J32</f>
        <v>8581400</v>
      </c>
      <c r="C64" s="18">
        <v>0</v>
      </c>
      <c r="D64" s="18">
        <v>0</v>
      </c>
      <c r="E64" s="18">
        <f>SUM(B64:D64)</f>
        <v>8581400</v>
      </c>
      <c r="F64" s="18">
        <v>0</v>
      </c>
      <c r="G64" s="19">
        <f>F64/E64</f>
        <v>0</v>
      </c>
      <c r="H64" s="18">
        <v>0</v>
      </c>
      <c r="I64" s="19">
        <f>IF(E64=0,0,H64/E64)</f>
        <v>0</v>
      </c>
      <c r="J64" s="20">
        <f>E64+F64+H64</f>
        <v>8581400</v>
      </c>
    </row>
    <row r="65" spans="1:10" ht="13.5" customHeight="1" x14ac:dyDescent="0.25">
      <c r="A65" s="17" t="s">
        <v>53</v>
      </c>
      <c r="B65" s="18">
        <f>J33</f>
        <v>45254400</v>
      </c>
      <c r="C65" s="18">
        <v>0</v>
      </c>
      <c r="D65" s="18">
        <v>0</v>
      </c>
      <c r="E65" s="18">
        <f>SUM(B65:D65)</f>
        <v>45254400</v>
      </c>
      <c r="F65" s="18">
        <v>0</v>
      </c>
      <c r="G65" s="19">
        <f>F65/E65</f>
        <v>0</v>
      </c>
      <c r="H65" s="18">
        <v>0</v>
      </c>
      <c r="I65" s="19">
        <f>IF(E65=0,0,H65/E65)</f>
        <v>0</v>
      </c>
      <c r="J65" s="20">
        <f>E65+F65+H65</f>
        <v>45254400</v>
      </c>
    </row>
    <row r="66" spans="1:10" ht="13.5" customHeight="1" x14ac:dyDescent="0.25">
      <c r="A66" s="17" t="s">
        <v>54</v>
      </c>
      <c r="B66" s="18">
        <f>J34</f>
        <v>0</v>
      </c>
      <c r="C66" s="18">
        <v>0</v>
      </c>
      <c r="D66" s="18">
        <v>0</v>
      </c>
      <c r="E66" s="18">
        <f>SUM(B66:D66)</f>
        <v>0</v>
      </c>
      <c r="F66" s="18">
        <v>0</v>
      </c>
      <c r="G66" s="19" t="e">
        <f>F66/E66</f>
        <v>#DIV/0!</v>
      </c>
      <c r="H66" s="18">
        <v>0</v>
      </c>
      <c r="I66" s="19">
        <f>IF(E66=0,0,H66/E66)</f>
        <v>0</v>
      </c>
      <c r="J66" s="20">
        <f>E66+F66+H66</f>
        <v>0</v>
      </c>
    </row>
    <row r="67" spans="1:10" ht="13.5" customHeight="1" x14ac:dyDescent="0.25">
      <c r="A67" s="22" t="s">
        <v>50</v>
      </c>
      <c r="B67" s="27">
        <f>SUM(B64:B66)</f>
        <v>53835800</v>
      </c>
      <c r="C67" s="27">
        <f>SUM(C64:C66)</f>
        <v>0</v>
      </c>
      <c r="D67" s="27">
        <f>SUM(D64:D66)</f>
        <v>0</v>
      </c>
      <c r="E67" s="27">
        <f>SUM(E64:E66)</f>
        <v>53835800</v>
      </c>
      <c r="F67" s="27">
        <f>SUM(F64:F66)</f>
        <v>0</v>
      </c>
      <c r="G67" s="28">
        <f>F67/E67</f>
        <v>0</v>
      </c>
      <c r="H67" s="27">
        <f>SUM(H64:H66)</f>
        <v>0</v>
      </c>
      <c r="I67" s="23">
        <v>0</v>
      </c>
      <c r="J67" s="29">
        <f>SUM(J64:J66)</f>
        <v>53835800</v>
      </c>
    </row>
  </sheetData>
  <mergeCells count="1"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TechHelp(OE)</vt:lpstr>
      <vt:lpstr>Small Bus. Development Cent(OE)</vt:lpstr>
      <vt:lpstr>Boise State University(OE)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Winslow</dc:creator>
  <cp:lastModifiedBy>Shane Winslow</cp:lastModifiedBy>
  <dcterms:created xsi:type="dcterms:W3CDTF">2024-08-09T16:18:12Z</dcterms:created>
  <dcterms:modified xsi:type="dcterms:W3CDTF">2024-08-09T16:18:32Z</dcterms:modified>
</cp:coreProperties>
</file>