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6872323C-AB54-442C-9E38-A20FA5B2CBE3}" xr6:coauthVersionLast="47" xr6:coauthVersionMax="47" xr10:uidLastSave="{00000000-0000-0000-0000-000000000000}"/>
  <bookViews>
    <workbookView xWindow="1560" yWindow="1560" windowWidth="21600" windowHeight="11385" xr2:uid="{52C6C866-8D8F-430C-980A-ACFB2845C88B}"/>
  </bookViews>
  <sheets>
    <sheet name="Utilities Regulation(OE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3" l="1"/>
  <c r="G52" i="3"/>
  <c r="J56" i="3"/>
  <c r="J57" i="3" s="1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F57" i="3"/>
  <c r="H52" i="3"/>
  <c r="D52" i="3"/>
  <c r="C52" i="3"/>
  <c r="F52" i="3"/>
  <c r="J30" i="3"/>
  <c r="H30" i="3"/>
  <c r="E30" i="3"/>
  <c r="D30" i="3"/>
  <c r="G30" i="3" s="1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F30" i="3" s="1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E52" i="3" l="1"/>
  <c r="J52" i="3"/>
  <c r="B52" i="3"/>
  <c r="G25" i="3"/>
  <c r="F25" i="3"/>
</calcChain>
</file>

<file path=xl/sharedStrings.xml><?xml version="1.0" encoding="utf-8"?>
<sst xmlns="http://schemas.openxmlformats.org/spreadsheetml/2006/main" count="94" uniqueCount="69">
  <si>
    <t>Form B4:  Inflationary Adjustments</t>
  </si>
  <si>
    <t>Agency: Public Utilities Commission</t>
  </si>
  <si>
    <t>Agency Number:  900</t>
  </si>
  <si>
    <t>FY  2025  Request</t>
  </si>
  <si>
    <t>Function: Utilities Regulation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</si>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</sst>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3F35-EAA2-4995-BBC1-115BE19119D9}">
  <dimension ref="A1:J5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31755.79</v>
      </c>
      <c r="C8" s="11">
        <v>30744.37</v>
      </c>
      <c r="D8" s="11">
        <v>29731.279999999999</v>
      </c>
      <c r="E8" s="11">
        <v>30105.64</v>
      </c>
      <c r="F8" s="11">
        <f>E8- D8</f>
        <v>374.36000000000058</v>
      </c>
      <c r="G8" s="14">
        <f>(E8- D8)/D8</f>
        <v>1.2591452503894908E-2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53466.79</v>
      </c>
      <c r="C9" s="18">
        <v>43254.65</v>
      </c>
      <c r="D9" s="18">
        <v>65886.05</v>
      </c>
      <c r="E9" s="18">
        <v>91080.94</v>
      </c>
      <c r="F9" s="18">
        <f>E9- D9</f>
        <v>25194.89</v>
      </c>
      <c r="G9" s="19">
        <f>(E9- D9)/D9</f>
        <v>0.38240097865936717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32646.2</v>
      </c>
      <c r="C10" s="18">
        <v>60598.27</v>
      </c>
      <c r="D10" s="18">
        <v>30305</v>
      </c>
      <c r="E10" s="18">
        <v>33573.75</v>
      </c>
      <c r="F10" s="18">
        <f>E10- D10</f>
        <v>3268.75</v>
      </c>
      <c r="G10" s="19">
        <f>(E10- D10)/D10</f>
        <v>0.10786173898696584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7553.37</v>
      </c>
      <c r="C11" s="18">
        <v>9256.92</v>
      </c>
      <c r="D11" s="18">
        <v>14933.5</v>
      </c>
      <c r="E11" s="18">
        <v>20494.150000000001</v>
      </c>
      <c r="F11" s="18">
        <f>E11- D11</f>
        <v>5560.6500000000015</v>
      </c>
      <c r="G11" s="19">
        <f>(E11- D11)/D11</f>
        <v>0.37236079954464801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32</v>
      </c>
      <c r="B12" s="18">
        <v>764326.31</v>
      </c>
      <c r="C12" s="18">
        <v>26333.34</v>
      </c>
      <c r="D12" s="18">
        <v>20739.11</v>
      </c>
      <c r="E12" s="18">
        <v>14420.68</v>
      </c>
      <c r="F12" s="18">
        <f>E12- D12</f>
        <v>-6318.43</v>
      </c>
      <c r="G12" s="19">
        <f>(E12- D12)/D12</f>
        <v>-0.30466254337818738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33</v>
      </c>
      <c r="B13" s="18">
        <v>42565.24</v>
      </c>
      <c r="C13" s="18">
        <v>2892.5</v>
      </c>
      <c r="D13" s="18">
        <v>2312.75</v>
      </c>
      <c r="E13" s="18">
        <v>11297.79</v>
      </c>
      <c r="F13" s="18">
        <f>E13- D13</f>
        <v>8985.0400000000009</v>
      </c>
      <c r="G13" s="19">
        <f>(E13- D13)/D13</f>
        <v>3.8850027024105507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96140.11</v>
      </c>
      <c r="C14" s="18">
        <v>129664.1</v>
      </c>
      <c r="D14" s="18">
        <v>110752.05</v>
      </c>
      <c r="E14" s="18">
        <v>140359.23000000001</v>
      </c>
      <c r="F14" s="18">
        <f>E14- D14</f>
        <v>29607.180000000008</v>
      </c>
      <c r="G14" s="19">
        <f>(E14- D14)/D14</f>
        <v>0.26732850543172798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162291.75</v>
      </c>
      <c r="C15" s="18">
        <v>33952.9</v>
      </c>
      <c r="D15" s="18">
        <v>172652.64</v>
      </c>
      <c r="E15" s="18">
        <v>265983.59000000003</v>
      </c>
      <c r="F15" s="18">
        <f>E15- D15</f>
        <v>93330.950000000012</v>
      </c>
      <c r="G15" s="19">
        <f>(E15- D15)/D15</f>
        <v>0.5405706509903353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12399.1</v>
      </c>
      <c r="C16" s="18">
        <v>10367.9</v>
      </c>
      <c r="D16" s="18">
        <v>9422.51</v>
      </c>
      <c r="E16" s="18">
        <v>16797.509999999998</v>
      </c>
      <c r="F16" s="18">
        <f>E16- D16</f>
        <v>7374.9999999999982</v>
      </c>
      <c r="G16" s="19">
        <f>(E16- D16)/D16</f>
        <v>0.78270015102133061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37</v>
      </c>
      <c r="B17" s="18">
        <v>9129.1</v>
      </c>
      <c r="C17" s="18">
        <v>5257.75</v>
      </c>
      <c r="D17" s="18">
        <v>7025.18</v>
      </c>
      <c r="E17" s="18">
        <v>9387.81</v>
      </c>
      <c r="F17" s="18">
        <f>E17- D17</f>
        <v>2362.6299999999992</v>
      </c>
      <c r="G17" s="19">
        <f>(E17- D17)/D17</f>
        <v>0.33630882055691086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1861</v>
      </c>
      <c r="C18" s="18">
        <v>14279.96</v>
      </c>
      <c r="D18" s="18">
        <v>14142.06</v>
      </c>
      <c r="E18" s="18">
        <v>3040.69</v>
      </c>
      <c r="F18" s="18">
        <f>E18- D18</f>
        <v>-11101.369999999999</v>
      </c>
      <c r="G18" s="19">
        <f>(E18- D18)/D18</f>
        <v>-0.78498959840362714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1861.96</v>
      </c>
      <c r="C19" s="18">
        <v>1486.72</v>
      </c>
      <c r="D19" s="18">
        <v>602.64</v>
      </c>
      <c r="E19" s="18">
        <v>348.51</v>
      </c>
      <c r="F19" s="18">
        <f>E19- D19</f>
        <v>-254.13</v>
      </c>
      <c r="G19" s="19">
        <f>(E19- D19)/D19</f>
        <v>-0.42169454400637196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0</v>
      </c>
      <c r="C20" s="18">
        <v>109.88</v>
      </c>
      <c r="D20" s="18">
        <v>0</v>
      </c>
      <c r="E20" s="18">
        <v>0</v>
      </c>
      <c r="F20" s="18">
        <f>E20- D20</f>
        <v>0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2161.63</v>
      </c>
      <c r="C21" s="18">
        <v>1664.88</v>
      </c>
      <c r="D21" s="18">
        <v>1218.93</v>
      </c>
      <c r="E21" s="18">
        <v>1086.8900000000001</v>
      </c>
      <c r="F21" s="18">
        <f>E21- D21</f>
        <v>-132.03999999999996</v>
      </c>
      <c r="G21" s="19">
        <f>(E21- D21)/D21</f>
        <v>-0.10832451412304231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7341.72</v>
      </c>
      <c r="C22" s="18">
        <v>7816.89</v>
      </c>
      <c r="D22" s="18">
        <v>8668.76</v>
      </c>
      <c r="E22" s="18">
        <v>7695.61</v>
      </c>
      <c r="F22" s="18">
        <f>E22- D22</f>
        <v>-973.15000000000055</v>
      </c>
      <c r="G22" s="19">
        <f>(E22- D22)/D22</f>
        <v>-0.1122594234930948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396785.89</v>
      </c>
      <c r="C23" s="18">
        <v>311235.90000000002</v>
      </c>
      <c r="D23" s="18">
        <v>311236.90000000002</v>
      </c>
      <c r="E23" s="18">
        <v>314190.3</v>
      </c>
      <c r="F23" s="18">
        <f>E23- D23</f>
        <v>2953.3999999999651</v>
      </c>
      <c r="G23" s="19">
        <f>(E23- D23)/D23</f>
        <v>9.4892347276301914E-3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649296.52</v>
      </c>
      <c r="C24" s="18">
        <v>524628.18999999994</v>
      </c>
      <c r="D24" s="18">
        <v>629001.35</v>
      </c>
      <c r="E24" s="18">
        <v>621488.23</v>
      </c>
      <c r="F24" s="18">
        <f>E24- D24</f>
        <v>-7513.1199999999953</v>
      </c>
      <c r="G24" s="19">
        <f>(E24- D24)/D24</f>
        <v>-1.1944521263746089E-2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45</v>
      </c>
      <c r="B25" s="24">
        <f>SUM(B8:B24)</f>
        <v>2271582.48</v>
      </c>
      <c r="C25" s="24">
        <f>SUM(C8:C24)</f>
        <v>1213545.1200000001</v>
      </c>
      <c r="D25" s="24">
        <f>SUM(D8:D24)</f>
        <v>1428630.71</v>
      </c>
      <c r="E25" s="24">
        <f>SUM(E8:E24)</f>
        <v>1581351.32</v>
      </c>
      <c r="F25" s="24">
        <f>SUM(F8:F24)</f>
        <v>152720.60999999999</v>
      </c>
      <c r="G25" s="25">
        <f>(E25- D25)/D25</f>
        <v>0.10689999097107475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46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47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48</v>
      </c>
      <c r="B28" s="18">
        <v>40637.129999999997</v>
      </c>
      <c r="C28" s="18">
        <v>92081.86</v>
      </c>
      <c r="D28" s="18">
        <v>79892.259999999995</v>
      </c>
      <c r="E28" s="18">
        <v>77755.31</v>
      </c>
      <c r="F28" s="18">
        <f>E28- D28</f>
        <v>-2136.9499999999971</v>
      </c>
      <c r="G28" s="19">
        <f>(E28- D28)/D28</f>
        <v>-2.6747897731269552E-2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45</v>
      </c>
      <c r="B30" s="27">
        <f>SUM(B27:B29)</f>
        <v>40637.129999999997</v>
      </c>
      <c r="C30" s="27">
        <f>SUM(C27:C29)</f>
        <v>92081.86</v>
      </c>
      <c r="D30" s="27">
        <f>SUM(D27:D29)</f>
        <v>79892.259999999995</v>
      </c>
      <c r="E30" s="27">
        <f>SUM(E27:E29)</f>
        <v>77755.31</v>
      </c>
      <c r="F30" s="27">
        <f>SUM(F27:F29)</f>
        <v>-2136.9499999999971</v>
      </c>
      <c r="G30" s="28">
        <f>(E30- D30)/D30</f>
        <v>-2.6747897731269552E-2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50</v>
      </c>
      <c r="B33" s="3" t="s">
        <v>51</v>
      </c>
      <c r="C33" s="3" t="s">
        <v>52</v>
      </c>
      <c r="D33" s="3" t="s">
        <v>53</v>
      </c>
      <c r="E33" s="3" t="s">
        <v>54</v>
      </c>
      <c r="F33" s="3" t="s">
        <v>55</v>
      </c>
      <c r="G33" s="3" t="s">
        <v>56</v>
      </c>
      <c r="H33" s="3" t="s">
        <v>57</v>
      </c>
      <c r="I33" s="3" t="s">
        <v>58</v>
      </c>
      <c r="J33" s="3" t="s">
        <v>59</v>
      </c>
    </row>
    <row r="34" spans="1:10" ht="36.950000000000003" customHeight="1" x14ac:dyDescent="0.2">
      <c r="A34" s="6" t="s">
        <v>60</v>
      </c>
      <c r="B34" s="7" t="s">
        <v>61</v>
      </c>
      <c r="C34" s="7" t="s">
        <v>62</v>
      </c>
      <c r="D34" s="7" t="s">
        <v>63</v>
      </c>
      <c r="E34" s="7" t="s">
        <v>64</v>
      </c>
      <c r="F34" s="7" t="s">
        <v>65</v>
      </c>
      <c r="G34" s="7" t="s">
        <v>66</v>
      </c>
      <c r="H34" s="7" t="s">
        <v>67</v>
      </c>
      <c r="I34" s="7" t="s">
        <v>66</v>
      </c>
      <c r="J34" s="8" t="s">
        <v>68</v>
      </c>
    </row>
    <row r="35" spans="1:10" ht="13.5" customHeight="1" x14ac:dyDescent="0.2">
      <c r="A35" s="9" t="s">
        <v>28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29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30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41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42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43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44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45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46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47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48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49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45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Utilities Regulation(OE)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2023-08-10T20:58:29Z</dcterms:created>
  <dcterms:modified xsi:type="dcterms:W3CDTF">2023-08-10T20:58:44Z</dcterms:modified>
</cp:coreProperties>
</file>