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A672C473-15BB-4392-94E2-B4B5E3AA893C}" xr6:coauthVersionLast="47" xr6:coauthVersionMax="47" xr10:uidLastSave="{00000000-0000-0000-0000-000000000000}"/>
  <bookViews>
    <workbookView xWindow="780" yWindow="780" windowWidth="21600" windowHeight="11385" xr2:uid="{D0D895F6-4465-4677-A743-9A05CF7CA12B}"/>
  </bookViews>
  <sheets>
    <sheet name="HDAD Public Health District(OE)" sheetId="3" r:id="rId1"/>
    <sheet name="HDAD Public Health District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B57" i="3" s="1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B52" i="3" s="1"/>
  <c r="H57" i="3"/>
  <c r="E57" i="3"/>
  <c r="D57" i="3"/>
  <c r="C57" i="3"/>
  <c r="F57" i="3"/>
  <c r="H52" i="3"/>
  <c r="D52" i="3"/>
  <c r="C52" i="3"/>
  <c r="F52" i="3"/>
  <c r="J30" i="3"/>
  <c r="H30" i="3"/>
  <c r="E30" i="3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9" i="2"/>
  <c r="G24" i="2"/>
  <c r="J28" i="2"/>
  <c r="J29" i="2" s="1"/>
  <c r="I28" i="2"/>
  <c r="G28" i="2"/>
  <c r="E28" i="2"/>
  <c r="B28" i="2"/>
  <c r="J27" i="2"/>
  <c r="I27" i="2"/>
  <c r="G27" i="2"/>
  <c r="E27" i="2"/>
  <c r="B27" i="2"/>
  <c r="J26" i="2"/>
  <c r="I26" i="2"/>
  <c r="G26" i="2"/>
  <c r="E26" i="2"/>
  <c r="B26" i="2"/>
  <c r="J23" i="2"/>
  <c r="I23" i="2"/>
  <c r="G23" i="2"/>
  <c r="E23" i="2"/>
  <c r="B23" i="2"/>
  <c r="J22" i="2"/>
  <c r="J24" i="2" s="1"/>
  <c r="I22" i="2"/>
  <c r="G22" i="2"/>
  <c r="E22" i="2"/>
  <c r="B22" i="2"/>
  <c r="J21" i="2"/>
  <c r="I21" i="2"/>
  <c r="G21" i="2"/>
  <c r="E21" i="2"/>
  <c r="B21" i="2"/>
  <c r="B24" i="2" s="1"/>
  <c r="H29" i="2"/>
  <c r="F29" i="2"/>
  <c r="D29" i="2"/>
  <c r="C29" i="2"/>
  <c r="B29" i="2"/>
  <c r="H24" i="2"/>
  <c r="D24" i="2"/>
  <c r="C24" i="2"/>
  <c r="F24" i="2"/>
  <c r="J16" i="2"/>
  <c r="H16" i="2"/>
  <c r="E16" i="2"/>
  <c r="D16" i="2"/>
  <c r="G16" i="2" s="1"/>
  <c r="C16" i="2"/>
  <c r="B16" i="2"/>
  <c r="J11" i="2"/>
  <c r="H11" i="2"/>
  <c r="E11" i="2"/>
  <c r="D11" i="2"/>
  <c r="C11" i="2"/>
  <c r="B11" i="2"/>
  <c r="J15" i="2"/>
  <c r="G15" i="2"/>
  <c r="F15" i="2"/>
  <c r="J14" i="2"/>
  <c r="G14" i="2"/>
  <c r="F14" i="2"/>
  <c r="F16" i="2" s="1"/>
  <c r="J13" i="2"/>
  <c r="G13" i="2"/>
  <c r="F13" i="2"/>
  <c r="J10" i="2"/>
  <c r="G10" i="2"/>
  <c r="F10" i="2"/>
  <c r="J9" i="2"/>
  <c r="G9" i="2"/>
  <c r="F9" i="2"/>
  <c r="J8" i="2"/>
  <c r="G8" i="2"/>
  <c r="F8" i="2"/>
  <c r="J57" i="3" l="1"/>
  <c r="E52" i="3"/>
  <c r="J52" i="3"/>
  <c r="G30" i="3"/>
  <c r="G25" i="3"/>
  <c r="F25" i="3"/>
  <c r="E29" i="2"/>
  <c r="E24" i="2"/>
  <c r="G11" i="2"/>
  <c r="F11" i="2"/>
</calcChain>
</file>

<file path=xl/sharedStrings.xml><?xml version="1.0" encoding="utf-8"?>
<sst xmlns="http://schemas.openxmlformats.org/spreadsheetml/2006/main" count="160" uniqueCount="74">
  <si>
    <t>Form B4:  Inflationary Adjustments</t>
  </si>
  <si>
    <t>Agency: Health District 4</t>
  </si>
  <si>
    <t>Agency Number:  954</t>
  </si>
  <si>
    <t>FY  2025  Request</t>
  </si>
  <si>
    <t>Function: Public Health Districts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</si>
  <si>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</si>
  <si>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</si>
  <si>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</si>
  <si>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</si>
  <si>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</si>
  <si>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</si>
  <si>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</si>
  <si>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</si>
  <si>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</si>
  <si>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</si>
  <si>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</si>
  <si>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</si>
  <si>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</si>
  <si>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</si>
  <si>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</si>
  <si>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</si>
  <si>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</si>
  <si>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</si>
  <si>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</si>
  <si>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</si>
  <si>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</si>
  <si>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</si>
  <si>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</si>
  <si>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</si>
  <si>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Miscellaneous Payments As Agent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</si>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</sst>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0469-F38B-4822-B336-8AAC577C2203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231019.28</v>
      </c>
      <c r="C8" s="11">
        <v>221449.36</v>
      </c>
      <c r="D8" s="11">
        <v>212743.62</v>
      </c>
      <c r="E8" s="11">
        <v>216754.81</v>
      </c>
      <c r="F8" s="11">
        <f>E8- D8</f>
        <v>4011.1900000000023</v>
      </c>
      <c r="G8" s="14">
        <f>(E8- D8)/D8</f>
        <v>1.8854572466144942E-2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47321.62</v>
      </c>
      <c r="C9" s="18">
        <v>24929.45</v>
      </c>
      <c r="D9" s="18">
        <v>88633.02</v>
      </c>
      <c r="E9" s="18">
        <v>111432.04</v>
      </c>
      <c r="F9" s="18">
        <f>E9- D9</f>
        <v>22799.01999999999</v>
      </c>
      <c r="G9" s="19">
        <f>(E9- D9)/D9</f>
        <v>0.25722941630557089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102794.33</v>
      </c>
      <c r="C10" s="18">
        <v>229492.29</v>
      </c>
      <c r="D10" s="18">
        <v>178916.89</v>
      </c>
      <c r="E10" s="18">
        <v>179363.79</v>
      </c>
      <c r="F10" s="18">
        <f>E10- D10</f>
        <v>446.89999999999418</v>
      </c>
      <c r="G10" s="19">
        <f>(E10- D10)/D10</f>
        <v>2.497807781031708E-3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154827.1</v>
      </c>
      <c r="C11" s="18">
        <v>207605.03</v>
      </c>
      <c r="D11" s="18">
        <v>429934.66</v>
      </c>
      <c r="E11" s="18">
        <v>1543364.67</v>
      </c>
      <c r="F11" s="18">
        <f>E11- D11</f>
        <v>1113430.01</v>
      </c>
      <c r="G11" s="19">
        <f>(E11- D11)/D11</f>
        <v>2.5897656402021649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228897.06</v>
      </c>
      <c r="C12" s="18">
        <v>286770.89</v>
      </c>
      <c r="D12" s="18">
        <v>282257.21000000002</v>
      </c>
      <c r="E12" s="18">
        <v>364505.47</v>
      </c>
      <c r="F12" s="18">
        <f>E12- D12</f>
        <v>82248.259999999951</v>
      </c>
      <c r="G12" s="19">
        <f>(E12- D12)/D12</f>
        <v>0.29139471760526486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30820.37</v>
      </c>
      <c r="C13" s="18">
        <v>22087.360000000001</v>
      </c>
      <c r="D13" s="18">
        <v>25173.34</v>
      </c>
      <c r="E13" s="18">
        <v>16188.92</v>
      </c>
      <c r="F13" s="18">
        <f>E13- D13</f>
        <v>-8984.42</v>
      </c>
      <c r="G13" s="19">
        <f>(E13- D13)/D13</f>
        <v>-0.35690218302378629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107145.28</v>
      </c>
      <c r="C14" s="18">
        <v>137512.07999999999</v>
      </c>
      <c r="D14" s="18">
        <v>179061.7</v>
      </c>
      <c r="E14" s="18">
        <v>245483.23</v>
      </c>
      <c r="F14" s="18">
        <f>E14- D14</f>
        <v>66421.53</v>
      </c>
      <c r="G14" s="19">
        <f>(E14- D14)/D14</f>
        <v>0.37094213893870098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62249.3</v>
      </c>
      <c r="C15" s="18">
        <v>11465.44</v>
      </c>
      <c r="D15" s="18">
        <v>38591.78</v>
      </c>
      <c r="E15" s="18">
        <v>86550.05</v>
      </c>
      <c r="F15" s="18">
        <f>E15- D15</f>
        <v>47958.270000000004</v>
      </c>
      <c r="G15" s="19">
        <f>(E15- D15)/D15</f>
        <v>1.2427068665917977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255972.89</v>
      </c>
      <c r="C16" s="18">
        <v>69919.25</v>
      </c>
      <c r="D16" s="18">
        <v>41301.03</v>
      </c>
      <c r="E16" s="18">
        <v>277023.93</v>
      </c>
      <c r="F16" s="18">
        <f>E16- D16</f>
        <v>235722.9</v>
      </c>
      <c r="G16" s="19">
        <f>(E16- D16)/D16</f>
        <v>5.7074339308244859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113140.55</v>
      </c>
      <c r="C17" s="18">
        <v>97007.72</v>
      </c>
      <c r="D17" s="18">
        <v>129009.57</v>
      </c>
      <c r="E17" s="18">
        <v>158656.85999999999</v>
      </c>
      <c r="F17" s="18">
        <f>E17- D17</f>
        <v>29647.289999999979</v>
      </c>
      <c r="G17" s="19">
        <f>(E17- D17)/D17</f>
        <v>0.22980690502262721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66</v>
      </c>
      <c r="B18" s="18">
        <v>155262.14000000001</v>
      </c>
      <c r="C18" s="18">
        <v>116683.75</v>
      </c>
      <c r="D18" s="18">
        <v>271173.58</v>
      </c>
      <c r="E18" s="18">
        <v>161442.51999999999</v>
      </c>
      <c r="F18" s="18">
        <f>E18- D18</f>
        <v>-109731.06000000003</v>
      </c>
      <c r="G18" s="19">
        <f>(E18- D18)/D18</f>
        <v>-0.4046524738877586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67</v>
      </c>
      <c r="B19" s="18">
        <v>22237.040000000001</v>
      </c>
      <c r="C19" s="18">
        <v>18321.310000000001</v>
      </c>
      <c r="D19" s="18">
        <v>19483.57</v>
      </c>
      <c r="E19" s="18">
        <v>24141.23</v>
      </c>
      <c r="F19" s="18">
        <f>E19- D19</f>
        <v>4657.66</v>
      </c>
      <c r="G19" s="19">
        <f>(E19- D19)/D19</f>
        <v>0.23905577879207968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68</v>
      </c>
      <c r="B20" s="18">
        <v>150110.51999999999</v>
      </c>
      <c r="C20" s="18">
        <v>129225.16</v>
      </c>
      <c r="D20" s="18">
        <v>235394.04</v>
      </c>
      <c r="E20" s="18">
        <v>205228.41</v>
      </c>
      <c r="F20" s="18">
        <f>E20- D20</f>
        <v>-30165.630000000005</v>
      </c>
      <c r="G20" s="19">
        <f>(E20- D20)/D20</f>
        <v>-0.12814950624918117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69</v>
      </c>
      <c r="B21" s="18">
        <v>72636.84</v>
      </c>
      <c r="C21" s="18">
        <v>78509.83</v>
      </c>
      <c r="D21" s="18">
        <v>52391.88</v>
      </c>
      <c r="E21" s="18">
        <v>43612.51</v>
      </c>
      <c r="F21" s="18">
        <f>E21- D21</f>
        <v>-8779.3699999999953</v>
      </c>
      <c r="G21" s="19">
        <f>(E21- D21)/D21</f>
        <v>-0.16757119614718913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68458.45</v>
      </c>
      <c r="C22" s="18">
        <v>66969.5</v>
      </c>
      <c r="D22" s="18">
        <v>71428.13</v>
      </c>
      <c r="E22" s="18">
        <v>81113.91</v>
      </c>
      <c r="F22" s="18">
        <f>E22- D22</f>
        <v>9685.7799999999988</v>
      </c>
      <c r="G22" s="19">
        <f>(E22- D22)/D22</f>
        <v>0.13560175801886454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71</v>
      </c>
      <c r="B23" s="18">
        <v>12495.4</v>
      </c>
      <c r="C23" s="18">
        <v>13936.35</v>
      </c>
      <c r="D23" s="18">
        <v>18946</v>
      </c>
      <c r="E23" s="18">
        <v>81708.039999999994</v>
      </c>
      <c r="F23" s="18">
        <f>E23- D23</f>
        <v>62762.039999999994</v>
      </c>
      <c r="G23" s="19">
        <f>(E23- D23)/D23</f>
        <v>3.3126802491291034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72</v>
      </c>
      <c r="B24" s="18">
        <v>34138.080000000002</v>
      </c>
      <c r="C24" s="18">
        <v>71794.25</v>
      </c>
      <c r="D24" s="18">
        <v>58501.42</v>
      </c>
      <c r="E24" s="18">
        <v>33442.230000000003</v>
      </c>
      <c r="F24" s="18">
        <f>E24- D24</f>
        <v>-25059.189999999995</v>
      </c>
      <c r="G24" s="19">
        <f>(E24- D24)/D24</f>
        <v>-0.42835182462237664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31</v>
      </c>
      <c r="B25" s="24">
        <f>SUM(B8:B24)</f>
        <v>1849526.2500000005</v>
      </c>
      <c r="C25" s="24">
        <f>SUM(C8:C24)</f>
        <v>1803679.02</v>
      </c>
      <c r="D25" s="24">
        <f>SUM(D8:D24)</f>
        <v>2332941.44</v>
      </c>
      <c r="E25" s="24">
        <f>SUM(E8:E24)</f>
        <v>3830012.62</v>
      </c>
      <c r="F25" s="24">
        <f>SUM(F8:F24)</f>
        <v>1497071.18</v>
      </c>
      <c r="G25" s="25">
        <f>(E25- D25)/D25</f>
        <v>0.64170971218205985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32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33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34</v>
      </c>
      <c r="B28" s="18">
        <v>1749212.71</v>
      </c>
      <c r="C28" s="18">
        <v>1743983.15</v>
      </c>
      <c r="D28" s="18">
        <v>2243487.36</v>
      </c>
      <c r="E28" s="18">
        <v>3750656.62</v>
      </c>
      <c r="F28" s="18">
        <f>E28- D28</f>
        <v>1507169.2600000002</v>
      </c>
      <c r="G28" s="19">
        <f>(E28- D28)/D28</f>
        <v>0.67179752686460437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35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31</v>
      </c>
      <c r="B30" s="27">
        <f>SUM(B27:B29)</f>
        <v>1749212.71</v>
      </c>
      <c r="C30" s="27">
        <f>SUM(C27:C29)</f>
        <v>1743983.15</v>
      </c>
      <c r="D30" s="27">
        <f>SUM(D27:D29)</f>
        <v>2243487.36</v>
      </c>
      <c r="E30" s="27">
        <f>SUM(E27:E29)</f>
        <v>3750656.62</v>
      </c>
      <c r="F30" s="27">
        <f>SUM(F27:F29)</f>
        <v>1507169.2600000002</v>
      </c>
      <c r="G30" s="28">
        <f>(E30- D30)/D30</f>
        <v>0.67179752686460437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36</v>
      </c>
      <c r="B33" s="3" t="s">
        <v>37</v>
      </c>
      <c r="C33" s="3" t="s">
        <v>38</v>
      </c>
      <c r="D33" s="3" t="s">
        <v>39</v>
      </c>
      <c r="E33" s="3" t="s">
        <v>40</v>
      </c>
      <c r="F33" s="3" t="s">
        <v>41</v>
      </c>
      <c r="G33" s="3" t="s">
        <v>42</v>
      </c>
      <c r="H33" s="3" t="s">
        <v>43</v>
      </c>
      <c r="I33" s="3" t="s">
        <v>44</v>
      </c>
      <c r="J33" s="3" t="s">
        <v>45</v>
      </c>
    </row>
    <row r="34" spans="1:10" ht="36.950000000000003" customHeight="1" x14ac:dyDescent="0.2">
      <c r="A34" s="6" t="s">
        <v>73</v>
      </c>
      <c r="B34" s="7" t="s">
        <v>47</v>
      </c>
      <c r="C34" s="7" t="s">
        <v>48</v>
      </c>
      <c r="D34" s="7" t="s">
        <v>49</v>
      </c>
      <c r="E34" s="7" t="s">
        <v>50</v>
      </c>
      <c r="F34" s="7" t="s">
        <v>51</v>
      </c>
      <c r="G34" s="7" t="s">
        <v>52</v>
      </c>
      <c r="H34" s="7" t="s">
        <v>53</v>
      </c>
      <c r="I34" s="7" t="s">
        <v>52</v>
      </c>
      <c r="J34" s="8" t="s">
        <v>54</v>
      </c>
    </row>
    <row r="35" spans="1:10" ht="13.5" customHeight="1" x14ac:dyDescent="0.2">
      <c r="A35" s="9" t="s">
        <v>56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57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58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59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60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61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62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63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64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65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66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67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68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69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70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31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32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33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34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35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31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ECF4-5375-49F8-ABFB-0D187E25EE9C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403697.06</v>
      </c>
      <c r="C8" s="11">
        <v>498220.1</v>
      </c>
      <c r="D8" s="11">
        <v>676158.76</v>
      </c>
      <c r="E8" s="11">
        <v>686329.17</v>
      </c>
      <c r="F8" s="11">
        <f>E8- D8</f>
        <v>10170.410000000033</v>
      </c>
      <c r="G8" s="14">
        <f>(E8- D8)/D8</f>
        <v>1.5041452690785271E-2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49254.23</v>
      </c>
      <c r="C9" s="18">
        <v>69670.06</v>
      </c>
      <c r="D9" s="18">
        <v>140143.07999999999</v>
      </c>
      <c r="E9" s="18">
        <v>72024.33</v>
      </c>
      <c r="F9" s="18">
        <f>E9- D9</f>
        <v>-68118.749999999985</v>
      </c>
      <c r="G9" s="19">
        <f>(E9- D9)/D9</f>
        <v>-0.48606574081288917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23726.38</v>
      </c>
      <c r="D10" s="18">
        <v>22559.95</v>
      </c>
      <c r="E10" s="18">
        <v>39073.5</v>
      </c>
      <c r="F10" s="18">
        <f>E10- D10</f>
        <v>16513.55</v>
      </c>
      <c r="G10" s="19">
        <f>(E10- D10)/D10</f>
        <v>0.73198522159845203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31</v>
      </c>
      <c r="B11" s="24">
        <f>SUM(B8:B10)</f>
        <v>452951.29</v>
      </c>
      <c r="C11" s="24">
        <f>SUM(C8:C10)</f>
        <v>591616.53999999992</v>
      </c>
      <c r="D11" s="24">
        <f>SUM(D8:D10)</f>
        <v>838861.78999999992</v>
      </c>
      <c r="E11" s="24">
        <f>SUM(E8:E10)</f>
        <v>797427</v>
      </c>
      <c r="F11" s="24">
        <f>SUM(F8:F10)</f>
        <v>-41434.78999999995</v>
      </c>
      <c r="G11" s="25">
        <f>(E11- D11)/D11</f>
        <v>-4.9394060492372556E-2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32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442514.49</v>
      </c>
      <c r="C14" s="18">
        <v>533584.94999999995</v>
      </c>
      <c r="D14" s="18">
        <v>820556.39</v>
      </c>
      <c r="E14" s="18">
        <v>797427</v>
      </c>
      <c r="F14" s="18">
        <f>E14- D14</f>
        <v>-23129.390000000014</v>
      </c>
      <c r="G14" s="19">
        <f>(E14- D14)/D14</f>
        <v>-2.8187447300239796E-2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31</v>
      </c>
      <c r="B16" s="27">
        <f>SUM(B13:B15)</f>
        <v>442514.49</v>
      </c>
      <c r="C16" s="27">
        <f>SUM(C13:C15)</f>
        <v>533584.94999999995</v>
      </c>
      <c r="D16" s="27">
        <f>SUM(D13:D15)</f>
        <v>820556.39</v>
      </c>
      <c r="E16" s="27">
        <f>SUM(E13:E15)</f>
        <v>797427</v>
      </c>
      <c r="F16" s="27">
        <f>SUM(F13:F15)</f>
        <v>-23129.390000000014</v>
      </c>
      <c r="G16" s="28">
        <f>(E16- D16)/D16</f>
        <v>-2.8187447300239796E-2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42</v>
      </c>
      <c r="H19" s="3" t="s">
        <v>43</v>
      </c>
      <c r="I19" s="3" t="s">
        <v>44</v>
      </c>
      <c r="J19" s="3" t="s">
        <v>45</v>
      </c>
    </row>
    <row r="20" spans="1:10" ht="36.950000000000003" customHeight="1" x14ac:dyDescent="0.2">
      <c r="A20" s="6" t="s">
        <v>46</v>
      </c>
      <c r="B20" s="7" t="s">
        <v>47</v>
      </c>
      <c r="C20" s="7" t="s">
        <v>48</v>
      </c>
      <c r="D20" s="7" t="s">
        <v>49</v>
      </c>
      <c r="E20" s="7" t="s">
        <v>50</v>
      </c>
      <c r="F20" s="7" t="s">
        <v>51</v>
      </c>
      <c r="G20" s="7" t="s">
        <v>52</v>
      </c>
      <c r="H20" s="7" t="s">
        <v>53</v>
      </c>
      <c r="I20" s="7" t="s">
        <v>52</v>
      </c>
      <c r="J20" s="8" t="s">
        <v>54</v>
      </c>
    </row>
    <row r="21" spans="1:10" ht="13.5" customHeight="1" x14ac:dyDescent="0.2">
      <c r="A21" s="9" t="s">
        <v>28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29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30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31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34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35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31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HDAD Public Health District(OE)</vt:lpstr>
      <vt:lpstr>HDAD Public Health District(TB)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2023-08-10T21:00:14Z</dcterms:created>
  <dcterms:modified xsi:type="dcterms:W3CDTF">2023-08-10T21:00:32Z</dcterms:modified>
</cp:coreProperties>
</file>